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С-КР-1" sheetId="1" r:id="rId1"/>
    <sheet name="С-КР-2" sheetId="2" r:id="rId2"/>
    <sheet name="ПР-1" sheetId="4" r:id="rId3"/>
    <sheet name="ПР-2" sheetId="5" r:id="rId4"/>
    <sheet name="РР" sheetId="6" r:id="rId5"/>
    <sheet name="Х-ЭР-1" sheetId="7" r:id="rId6"/>
    <sheet name="Х-ЭР-2" sheetId="9" r:id="rId7"/>
    <sheet name="Х-ЭР-3" sheetId="10" r:id="rId8"/>
    <sheet name="1" sheetId="11" r:id="rId9"/>
    <sheet name="СВОДНАЯ" sheetId="12" r:id="rId10"/>
  </sheets>
  <definedNames>
    <definedName name="_xlnm.Print_Area" localSheetId="3">'ПР-2'!$A$1:$R$48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2"/>
  <c r="J44"/>
  <c r="J46"/>
  <c r="J48"/>
  <c r="L42"/>
  <c r="L44"/>
  <c r="L46"/>
  <c r="L48"/>
  <c r="N32"/>
  <c r="N44"/>
  <c r="M46"/>
  <c r="M44"/>
  <c r="K44"/>
  <c r="N38"/>
  <c r="H42"/>
  <c r="H44"/>
  <c r="Z21" i="6"/>
  <c r="H46" i="12"/>
  <c r="Q41" i="5"/>
  <c r="F46" i="12"/>
  <c r="F44"/>
  <c r="F42"/>
  <c r="R39" i="5"/>
  <c r="R33"/>
  <c r="D46" i="12"/>
  <c r="D44"/>
  <c r="D42"/>
  <c r="D47"/>
  <c r="D48" s="1"/>
  <c r="N35"/>
  <c r="N33"/>
  <c r="N21"/>
  <c r="X33" i="2"/>
  <c r="H33" i="11"/>
  <c r="V33"/>
  <c r="T48"/>
  <c r="T46"/>
  <c r="T44"/>
  <c r="T42"/>
  <c r="R42"/>
  <c r="R44"/>
  <c r="R46"/>
  <c r="R48"/>
  <c r="P48"/>
  <c r="P46"/>
  <c r="P44"/>
  <c r="P42"/>
  <c r="N48"/>
  <c r="N46"/>
  <c r="N44"/>
  <c r="N42"/>
  <c r="L48"/>
  <c r="L46"/>
  <c r="L44"/>
  <c r="L42"/>
  <c r="J48"/>
  <c r="J46"/>
  <c r="J44"/>
  <c r="J42"/>
  <c r="H42"/>
  <c r="F48"/>
  <c r="F46"/>
  <c r="F44"/>
  <c r="F42"/>
  <c r="D48"/>
  <c r="D46"/>
  <c r="D44"/>
  <c r="D42"/>
  <c r="H35"/>
  <c r="H21"/>
  <c r="X21" s="1"/>
  <c r="R33" i="10"/>
  <c r="T33" s="1"/>
  <c r="T35"/>
  <c r="L48"/>
  <c r="L46"/>
  <c r="L44"/>
  <c r="L42"/>
  <c r="J48"/>
  <c r="J46"/>
  <c r="J44"/>
  <c r="J42"/>
  <c r="H48"/>
  <c r="H46"/>
  <c r="H44"/>
  <c r="H42"/>
  <c r="F48"/>
  <c r="F46"/>
  <c r="F44"/>
  <c r="F42"/>
  <c r="D48"/>
  <c r="D46"/>
  <c r="D44"/>
  <c r="D42"/>
  <c r="R35"/>
  <c r="R21"/>
  <c r="T21" s="1"/>
  <c r="L48" i="9"/>
  <c r="L46"/>
  <c r="L44"/>
  <c r="L42"/>
  <c r="J48"/>
  <c r="J46"/>
  <c r="J44"/>
  <c r="J42"/>
  <c r="H48"/>
  <c r="H46"/>
  <c r="H44"/>
  <c r="H42"/>
  <c r="F48"/>
  <c r="F46"/>
  <c r="F44"/>
  <c r="F42"/>
  <c r="D48"/>
  <c r="D46"/>
  <c r="D44"/>
  <c r="D42"/>
  <c r="N33"/>
  <c r="N35"/>
  <c r="N21"/>
  <c r="Q42" i="7"/>
  <c r="P48"/>
  <c r="P46"/>
  <c r="P44"/>
  <c r="P42"/>
  <c r="N48"/>
  <c r="N46"/>
  <c r="N44"/>
  <c r="N42"/>
  <c r="L48"/>
  <c r="L46"/>
  <c r="L44"/>
  <c r="L42"/>
  <c r="J48"/>
  <c r="J46"/>
  <c r="J44"/>
  <c r="J42"/>
  <c r="T33"/>
  <c r="H48"/>
  <c r="H46"/>
  <c r="H44"/>
  <c r="H42"/>
  <c r="F48"/>
  <c r="F46"/>
  <c r="F42"/>
  <c r="F44"/>
  <c r="D48"/>
  <c r="D46"/>
  <c r="D44"/>
  <c r="D42"/>
  <c r="T35"/>
  <c r="T21"/>
  <c r="V48" i="6"/>
  <c r="V46"/>
  <c r="V44"/>
  <c r="V42"/>
  <c r="T48"/>
  <c r="T46"/>
  <c r="T44"/>
  <c r="T42"/>
  <c r="R48"/>
  <c r="R46"/>
  <c r="R44"/>
  <c r="R42"/>
  <c r="Z35"/>
  <c r="Z33"/>
  <c r="X21"/>
  <c r="X35"/>
  <c r="X33"/>
  <c r="P33"/>
  <c r="N48"/>
  <c r="N46"/>
  <c r="N44"/>
  <c r="N42"/>
  <c r="F48"/>
  <c r="F46"/>
  <c r="F44"/>
  <c r="F42"/>
  <c r="J48"/>
  <c r="J46"/>
  <c r="J44"/>
  <c r="J42"/>
  <c r="H48"/>
  <c r="H46"/>
  <c r="H44"/>
  <c r="H42"/>
  <c r="D48"/>
  <c r="D46"/>
  <c r="D44"/>
  <c r="D42"/>
  <c r="P35"/>
  <c r="P21"/>
  <c r="R21" i="5"/>
  <c r="R35"/>
  <c r="O33"/>
  <c r="Q33" s="1"/>
  <c r="P33"/>
  <c r="H41"/>
  <c r="P35"/>
  <c r="P21"/>
  <c r="P48" i="4"/>
  <c r="P46"/>
  <c r="P44"/>
  <c r="P42"/>
  <c r="N48"/>
  <c r="N46"/>
  <c r="N44"/>
  <c r="N42"/>
  <c r="L48"/>
  <c r="L46"/>
  <c r="L44"/>
  <c r="L42"/>
  <c r="J48"/>
  <c r="J46"/>
  <c r="J44"/>
  <c r="J42"/>
  <c r="H48"/>
  <c r="H46"/>
  <c r="H44"/>
  <c r="H42"/>
  <c r="D48"/>
  <c r="D46"/>
  <c r="D44"/>
  <c r="D42"/>
  <c r="T48" i="1"/>
  <c r="T46"/>
  <c r="T44"/>
  <c r="T42"/>
  <c r="R48"/>
  <c r="R46"/>
  <c r="R44"/>
  <c r="R42"/>
  <c r="P48"/>
  <c r="P46"/>
  <c r="P44"/>
  <c r="P42"/>
  <c r="N48"/>
  <c r="N46"/>
  <c r="N44"/>
  <c r="N42"/>
  <c r="L48"/>
  <c r="L46"/>
  <c r="L44"/>
  <c r="L42"/>
  <c r="J48"/>
  <c r="J46"/>
  <c r="J44"/>
  <c r="J42"/>
  <c r="I44"/>
  <c r="I42"/>
  <c r="I46"/>
  <c r="H48"/>
  <c r="H46"/>
  <c r="H44"/>
  <c r="H42"/>
  <c r="F48"/>
  <c r="F46"/>
  <c r="F44"/>
  <c r="F42"/>
  <c r="D48"/>
  <c r="D46"/>
  <c r="D44"/>
  <c r="D42"/>
  <c r="V33" i="2"/>
  <c r="N33"/>
  <c r="X21"/>
  <c r="X43"/>
  <c r="T48"/>
  <c r="T46"/>
  <c r="T44"/>
  <c r="T42"/>
  <c r="R48"/>
  <c r="R46"/>
  <c r="R44"/>
  <c r="R42"/>
  <c r="P48"/>
  <c r="P46"/>
  <c r="P44"/>
  <c r="P42"/>
  <c r="L48"/>
  <c r="L46"/>
  <c r="L44"/>
  <c r="L42"/>
  <c r="J48"/>
  <c r="J46"/>
  <c r="J44"/>
  <c r="J42"/>
  <c r="H42"/>
  <c r="H44"/>
  <c r="H48"/>
  <c r="F48"/>
  <c r="E46"/>
  <c r="E44"/>
  <c r="F42"/>
  <c r="D48"/>
  <c r="D46"/>
  <c r="D44"/>
  <c r="D42"/>
  <c r="V35"/>
  <c r="V21"/>
  <c r="N35"/>
  <c r="N21"/>
  <c r="V34" i="1"/>
  <c r="V33"/>
  <c r="V21"/>
  <c r="T35" i="4"/>
  <c r="T21"/>
  <c r="V35" i="11" l="1"/>
  <c r="V21"/>
  <c r="U35" i="1"/>
  <c r="V35"/>
  <c r="U36"/>
  <c r="V36"/>
  <c r="U37"/>
  <c r="V37"/>
  <c r="U38"/>
  <c r="V38"/>
  <c r="U39"/>
  <c r="V39"/>
  <c r="U40"/>
  <c r="W40" i="2" s="1"/>
  <c r="V40" i="1"/>
  <c r="U22"/>
  <c r="V22"/>
  <c r="U23"/>
  <c r="V23"/>
  <c r="U24"/>
  <c r="V24"/>
  <c r="U25"/>
  <c r="V25"/>
  <c r="U26"/>
  <c r="V26"/>
  <c r="U27"/>
  <c r="V27"/>
  <c r="U28"/>
  <c r="V28"/>
  <c r="U29"/>
  <c r="V29"/>
  <c r="U30"/>
  <c r="V30"/>
  <c r="U31"/>
  <c r="V31"/>
  <c r="U32"/>
  <c r="V32"/>
  <c r="M36" i="2"/>
  <c r="N36"/>
  <c r="U36"/>
  <c r="V36"/>
  <c r="W36"/>
  <c r="M37"/>
  <c r="N37"/>
  <c r="U37"/>
  <c r="V37"/>
  <c r="W37"/>
  <c r="M38"/>
  <c r="N38"/>
  <c r="U38"/>
  <c r="W38" s="1"/>
  <c r="V38"/>
  <c r="M39"/>
  <c r="N39"/>
  <c r="U39"/>
  <c r="W39" s="1"/>
  <c r="V39"/>
  <c r="M40"/>
  <c r="N40"/>
  <c r="U40"/>
  <c r="V40"/>
  <c r="M22"/>
  <c r="N22"/>
  <c r="U22"/>
  <c r="V22"/>
  <c r="W22"/>
  <c r="M23"/>
  <c r="N23"/>
  <c r="U23"/>
  <c r="V23"/>
  <c r="M24"/>
  <c r="N24"/>
  <c r="U24"/>
  <c r="V24"/>
  <c r="W24"/>
  <c r="M25"/>
  <c r="N25"/>
  <c r="U25"/>
  <c r="V25"/>
  <c r="M26"/>
  <c r="N26"/>
  <c r="U26"/>
  <c r="V26"/>
  <c r="W26"/>
  <c r="M27"/>
  <c r="N27"/>
  <c r="U27"/>
  <c r="V27"/>
  <c r="M28"/>
  <c r="N28"/>
  <c r="U28"/>
  <c r="V28"/>
  <c r="W28"/>
  <c r="M29"/>
  <c r="N29"/>
  <c r="U29"/>
  <c r="V29"/>
  <c r="M30"/>
  <c r="N30"/>
  <c r="U30"/>
  <c r="V30"/>
  <c r="W30"/>
  <c r="M31"/>
  <c r="N31"/>
  <c r="X31" s="1"/>
  <c r="U31"/>
  <c r="V31"/>
  <c r="M32"/>
  <c r="N32"/>
  <c r="U32"/>
  <c r="V32"/>
  <c r="W32"/>
  <c r="M34"/>
  <c r="N34"/>
  <c r="U34"/>
  <c r="W34" s="1"/>
  <c r="V34"/>
  <c r="X35"/>
  <c r="S22" i="4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4"/>
  <c r="T34"/>
  <c r="S36"/>
  <c r="T36"/>
  <c r="S37"/>
  <c r="T37"/>
  <c r="S38"/>
  <c r="T38"/>
  <c r="S39"/>
  <c r="T39"/>
  <c r="S40"/>
  <c r="T40"/>
  <c r="O22" i="5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4"/>
  <c r="P34"/>
  <c r="O36"/>
  <c r="P36"/>
  <c r="O37"/>
  <c r="P37"/>
  <c r="O38"/>
  <c r="P38"/>
  <c r="O39"/>
  <c r="Q39" s="1"/>
  <c r="P39"/>
  <c r="O40"/>
  <c r="P40"/>
  <c r="Q40"/>
  <c r="O22" i="6"/>
  <c r="P22"/>
  <c r="W22"/>
  <c r="X22"/>
  <c r="Z22" s="1"/>
  <c r="Y22"/>
  <c r="O23"/>
  <c r="P23"/>
  <c r="W23"/>
  <c r="Y23" s="1"/>
  <c r="X23"/>
  <c r="Z23" s="1"/>
  <c r="O24"/>
  <c r="P24"/>
  <c r="W24"/>
  <c r="Y24" s="1"/>
  <c r="X24"/>
  <c r="Z24" s="1"/>
  <c r="O25"/>
  <c r="P25"/>
  <c r="W25"/>
  <c r="X25"/>
  <c r="Y25"/>
  <c r="Z25"/>
  <c r="O26"/>
  <c r="P26"/>
  <c r="W26"/>
  <c r="Y26" s="1"/>
  <c r="X26"/>
  <c r="O27"/>
  <c r="P27"/>
  <c r="W27"/>
  <c r="X27"/>
  <c r="Y27"/>
  <c r="O28"/>
  <c r="P28"/>
  <c r="W28"/>
  <c r="Y28" s="1"/>
  <c r="X28"/>
  <c r="Z28" s="1"/>
  <c r="O29"/>
  <c r="P29"/>
  <c r="W29"/>
  <c r="X29"/>
  <c r="Y29"/>
  <c r="O30"/>
  <c r="P30"/>
  <c r="Z30" s="1"/>
  <c r="W30"/>
  <c r="Y30" s="1"/>
  <c r="X30"/>
  <c r="O31"/>
  <c r="P31"/>
  <c r="Z31" s="1"/>
  <c r="W31"/>
  <c r="X31"/>
  <c r="Y31"/>
  <c r="O32"/>
  <c r="P32"/>
  <c r="W32"/>
  <c r="Y32" s="1"/>
  <c r="X32"/>
  <c r="Z32" s="1"/>
  <c r="O34"/>
  <c r="P34"/>
  <c r="W34"/>
  <c r="X34"/>
  <c r="Y34"/>
  <c r="O36"/>
  <c r="P36"/>
  <c r="W36"/>
  <c r="Y36" s="1"/>
  <c r="X36"/>
  <c r="O37"/>
  <c r="P37"/>
  <c r="W37"/>
  <c r="X37"/>
  <c r="Y37"/>
  <c r="O38"/>
  <c r="P38"/>
  <c r="W38"/>
  <c r="Y38" s="1"/>
  <c r="X38"/>
  <c r="O39"/>
  <c r="P39"/>
  <c r="W39"/>
  <c r="X39"/>
  <c r="Y39"/>
  <c r="O40"/>
  <c r="P40"/>
  <c r="Z40" s="1"/>
  <c r="W40"/>
  <c r="Y40" s="1"/>
  <c r="X40"/>
  <c r="S22" i="7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4"/>
  <c r="T34"/>
  <c r="S36"/>
  <c r="T36"/>
  <c r="S37"/>
  <c r="T37"/>
  <c r="S38"/>
  <c r="T38"/>
  <c r="S39"/>
  <c r="T39"/>
  <c r="S40"/>
  <c r="T40"/>
  <c r="M22" i="9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N32"/>
  <c r="M34"/>
  <c r="N34"/>
  <c r="M36"/>
  <c r="N36"/>
  <c r="M37"/>
  <c r="N37"/>
  <c r="M38"/>
  <c r="N38"/>
  <c r="M39"/>
  <c r="N39"/>
  <c r="M40"/>
  <c r="N40"/>
  <c r="Q22" i="10"/>
  <c r="S22" s="1"/>
  <c r="R22"/>
  <c r="Q23"/>
  <c r="S23" s="1"/>
  <c r="R23"/>
  <c r="Q24"/>
  <c r="S24" s="1"/>
  <c r="R24"/>
  <c r="Q25"/>
  <c r="S25" s="1"/>
  <c r="R25"/>
  <c r="Q26"/>
  <c r="S26" s="1"/>
  <c r="R26"/>
  <c r="Q27"/>
  <c r="S27" s="1"/>
  <c r="R27"/>
  <c r="Q28"/>
  <c r="S28" s="1"/>
  <c r="R28"/>
  <c r="Q29"/>
  <c r="S29" s="1"/>
  <c r="R29"/>
  <c r="Q30"/>
  <c r="S30" s="1"/>
  <c r="R30"/>
  <c r="Q31"/>
  <c r="S31" s="1"/>
  <c r="R31"/>
  <c r="Q32"/>
  <c r="S32" s="1"/>
  <c r="R32"/>
  <c r="T32" s="1"/>
  <c r="Q34"/>
  <c r="S34" s="1"/>
  <c r="R34"/>
  <c r="Q36"/>
  <c r="S36" s="1"/>
  <c r="R36"/>
  <c r="Q37"/>
  <c r="S37" s="1"/>
  <c r="R37"/>
  <c r="Q38"/>
  <c r="S38" s="1"/>
  <c r="R38"/>
  <c r="Q39"/>
  <c r="S39" s="1"/>
  <c r="R39"/>
  <c r="Q40"/>
  <c r="S40" s="1"/>
  <c r="R40"/>
  <c r="G22" i="11"/>
  <c r="H22"/>
  <c r="U22"/>
  <c r="V22"/>
  <c r="W22"/>
  <c r="X22"/>
  <c r="G23"/>
  <c r="H23"/>
  <c r="U23"/>
  <c r="W23" s="1"/>
  <c r="V23"/>
  <c r="X23" s="1"/>
  <c r="G24"/>
  <c r="H24"/>
  <c r="U24"/>
  <c r="V24"/>
  <c r="W24"/>
  <c r="G25"/>
  <c r="H25"/>
  <c r="U25"/>
  <c r="W25" s="1"/>
  <c r="V25"/>
  <c r="G26"/>
  <c r="H26"/>
  <c r="U26"/>
  <c r="V26"/>
  <c r="W26"/>
  <c r="G27"/>
  <c r="H27"/>
  <c r="U27"/>
  <c r="W27" s="1"/>
  <c r="V27"/>
  <c r="X27" s="1"/>
  <c r="G28"/>
  <c r="H28"/>
  <c r="U28"/>
  <c r="V28"/>
  <c r="X28" s="1"/>
  <c r="W28"/>
  <c r="G29"/>
  <c r="H29"/>
  <c r="U29"/>
  <c r="W29" s="1"/>
  <c r="V29"/>
  <c r="X29" s="1"/>
  <c r="G30"/>
  <c r="H30"/>
  <c r="U30"/>
  <c r="V30"/>
  <c r="W30"/>
  <c r="G31"/>
  <c r="H31"/>
  <c r="U31"/>
  <c r="W31" s="1"/>
  <c r="V31"/>
  <c r="G32"/>
  <c r="H32"/>
  <c r="U32"/>
  <c r="V32"/>
  <c r="X32" s="1"/>
  <c r="W32"/>
  <c r="X33"/>
  <c r="G34"/>
  <c r="H34"/>
  <c r="U34"/>
  <c r="V34"/>
  <c r="W34"/>
  <c r="X34"/>
  <c r="X35"/>
  <c r="G36"/>
  <c r="H36"/>
  <c r="U36"/>
  <c r="W36" s="1"/>
  <c r="V36"/>
  <c r="G37"/>
  <c r="H37"/>
  <c r="U37"/>
  <c r="W37" s="1"/>
  <c r="V37"/>
  <c r="G38"/>
  <c r="H38"/>
  <c r="U38"/>
  <c r="W38" s="1"/>
  <c r="V38"/>
  <c r="G39"/>
  <c r="H39"/>
  <c r="U39"/>
  <c r="W39" s="1"/>
  <c r="V39"/>
  <c r="G40"/>
  <c r="H40"/>
  <c r="U40"/>
  <c r="W40" s="1"/>
  <c r="V40"/>
  <c r="M22" i="1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M34"/>
  <c r="N34"/>
  <c r="M36"/>
  <c r="N36"/>
  <c r="M37"/>
  <c r="N37"/>
  <c r="M38"/>
  <c r="M39"/>
  <c r="M40"/>
  <c r="N40"/>
  <c r="X40" i="11" l="1"/>
  <c r="X39"/>
  <c r="X37"/>
  <c r="X36"/>
  <c r="X31"/>
  <c r="X30"/>
  <c r="X26"/>
  <c r="X25"/>
  <c r="X24"/>
  <c r="T23" i="10"/>
  <c r="T39"/>
  <c r="T31"/>
  <c r="T29"/>
  <c r="T27"/>
  <c r="T25"/>
  <c r="T34"/>
  <c r="T28"/>
  <c r="T40"/>
  <c r="T38"/>
  <c r="T37"/>
  <c r="T36"/>
  <c r="T30"/>
  <c r="T26"/>
  <c r="T24"/>
  <c r="T22"/>
  <c r="Z39" i="6"/>
  <c r="Z38"/>
  <c r="Z37"/>
  <c r="Z36"/>
  <c r="Z34"/>
  <c r="Z29"/>
  <c r="Z27"/>
  <c r="Z26"/>
  <c r="R27" i="5"/>
  <c r="X37" i="2"/>
  <c r="X36"/>
  <c r="X34"/>
  <c r="X25"/>
  <c r="X39"/>
  <c r="X22"/>
  <c r="X29"/>
  <c r="Q37" i="5"/>
  <c r="Q34"/>
  <c r="Q31"/>
  <c r="Q29"/>
  <c r="Q27"/>
  <c r="Q25"/>
  <c r="Q23"/>
  <c r="W27" i="2"/>
  <c r="W29"/>
  <c r="Q38" i="5"/>
  <c r="Q36"/>
  <c r="Q32"/>
  <c r="Q30"/>
  <c r="Q28"/>
  <c r="Q26"/>
  <c r="Q24"/>
  <c r="Q22"/>
  <c r="W31" i="2"/>
  <c r="W23"/>
  <c r="R32" i="5"/>
  <c r="X27" i="2"/>
  <c r="W25"/>
  <c r="X38"/>
  <c r="R23" i="5"/>
  <c r="R40"/>
  <c r="R38"/>
  <c r="R37"/>
  <c r="R36"/>
  <c r="R34"/>
  <c r="R31"/>
  <c r="R30"/>
  <c r="R29"/>
  <c r="R28"/>
  <c r="R26"/>
  <c r="R25"/>
  <c r="R24"/>
  <c r="R22"/>
  <c r="X38" i="11"/>
  <c r="X30" i="2"/>
  <c r="X28"/>
  <c r="X26"/>
  <c r="X24"/>
  <c r="X23"/>
  <c r="U10" i="11"/>
  <c r="T6" i="7" l="1"/>
  <c r="S6"/>
  <c r="N6" i="2"/>
  <c r="M6"/>
  <c r="E42" i="12"/>
  <c r="G42"/>
  <c r="I42"/>
  <c r="K42"/>
  <c r="E44"/>
  <c r="G44"/>
  <c r="I44"/>
  <c r="E46"/>
  <c r="G46"/>
  <c r="I46"/>
  <c r="K46"/>
  <c r="E48"/>
  <c r="F47"/>
  <c r="F48" s="1"/>
  <c r="G47"/>
  <c r="G48" s="1"/>
  <c r="H47"/>
  <c r="H48" s="1"/>
  <c r="I47"/>
  <c r="I48" s="1"/>
  <c r="J47"/>
  <c r="K47"/>
  <c r="K48" s="1"/>
  <c r="L47"/>
  <c r="C46"/>
  <c r="C44"/>
  <c r="C42"/>
  <c r="J41" i="11"/>
  <c r="K41"/>
  <c r="K42" s="1"/>
  <c r="L41"/>
  <c r="M41"/>
  <c r="N41"/>
  <c r="O41"/>
  <c r="O42" s="1"/>
  <c r="P41"/>
  <c r="Q41"/>
  <c r="R41"/>
  <c r="S41"/>
  <c r="T41"/>
  <c r="J43"/>
  <c r="K43"/>
  <c r="K44" s="1"/>
  <c r="L43"/>
  <c r="M43"/>
  <c r="M44" s="1"/>
  <c r="N43"/>
  <c r="O43"/>
  <c r="O44" s="1"/>
  <c r="P43"/>
  <c r="Q43"/>
  <c r="Q44" s="1"/>
  <c r="R43"/>
  <c r="S43"/>
  <c r="S44" s="1"/>
  <c r="T43"/>
  <c r="J45"/>
  <c r="K45"/>
  <c r="L45"/>
  <c r="M45"/>
  <c r="M46" s="1"/>
  <c r="N45"/>
  <c r="O45"/>
  <c r="O46" s="1"/>
  <c r="P45"/>
  <c r="Q45"/>
  <c r="Q46" s="1"/>
  <c r="R45"/>
  <c r="S45"/>
  <c r="S46" s="1"/>
  <c r="T45"/>
  <c r="I45"/>
  <c r="I46" s="1"/>
  <c r="I43"/>
  <c r="I44" s="1"/>
  <c r="I41"/>
  <c r="D41"/>
  <c r="E41"/>
  <c r="E42" s="1"/>
  <c r="F41"/>
  <c r="D43"/>
  <c r="E43"/>
  <c r="E44" s="1"/>
  <c r="F43"/>
  <c r="D45"/>
  <c r="E45"/>
  <c r="E46" s="1"/>
  <c r="F45"/>
  <c r="C45"/>
  <c r="C46" s="1"/>
  <c r="C43"/>
  <c r="C44" s="1"/>
  <c r="C41"/>
  <c r="D41" i="10"/>
  <c r="E41"/>
  <c r="E42" s="1"/>
  <c r="F41"/>
  <c r="G41"/>
  <c r="G42" s="1"/>
  <c r="H41"/>
  <c r="I41"/>
  <c r="I42" s="1"/>
  <c r="J41"/>
  <c r="K41"/>
  <c r="K42" s="1"/>
  <c r="L41"/>
  <c r="M41"/>
  <c r="M42" s="1"/>
  <c r="N41"/>
  <c r="N42" s="1"/>
  <c r="O41"/>
  <c r="O42" s="1"/>
  <c r="P41"/>
  <c r="P42" s="1"/>
  <c r="D43"/>
  <c r="E43"/>
  <c r="E44" s="1"/>
  <c r="F43"/>
  <c r="G43"/>
  <c r="G44" s="1"/>
  <c r="H43"/>
  <c r="I43"/>
  <c r="I44" s="1"/>
  <c r="J43"/>
  <c r="K43"/>
  <c r="K44" s="1"/>
  <c r="L43"/>
  <c r="M43"/>
  <c r="M44" s="1"/>
  <c r="N43"/>
  <c r="N44" s="1"/>
  <c r="O43"/>
  <c r="O44" s="1"/>
  <c r="P43"/>
  <c r="P44" s="1"/>
  <c r="D45"/>
  <c r="E45"/>
  <c r="E46" s="1"/>
  <c r="F45"/>
  <c r="G45"/>
  <c r="G46" s="1"/>
  <c r="H45"/>
  <c r="I45"/>
  <c r="I46" s="1"/>
  <c r="J45"/>
  <c r="K45"/>
  <c r="K46" s="1"/>
  <c r="L45"/>
  <c r="M45"/>
  <c r="M46" s="1"/>
  <c r="N45"/>
  <c r="N46" s="1"/>
  <c r="O45"/>
  <c r="O46" s="1"/>
  <c r="P45"/>
  <c r="P46" s="1"/>
  <c r="C45"/>
  <c r="C46" s="1"/>
  <c r="C43"/>
  <c r="C44" s="1"/>
  <c r="C41"/>
  <c r="D41" i="9"/>
  <c r="E41"/>
  <c r="E42" s="1"/>
  <c r="F41"/>
  <c r="G41"/>
  <c r="G42" s="1"/>
  <c r="H41"/>
  <c r="I41"/>
  <c r="I42" s="1"/>
  <c r="J41"/>
  <c r="K41"/>
  <c r="K42" s="1"/>
  <c r="L41"/>
  <c r="D43"/>
  <c r="E43"/>
  <c r="E44" s="1"/>
  <c r="F43"/>
  <c r="G43"/>
  <c r="G44" s="1"/>
  <c r="H43"/>
  <c r="I43"/>
  <c r="I44" s="1"/>
  <c r="J43"/>
  <c r="K43"/>
  <c r="K44" s="1"/>
  <c r="L43"/>
  <c r="D45"/>
  <c r="E45"/>
  <c r="E46" s="1"/>
  <c r="F45"/>
  <c r="G45"/>
  <c r="G46" s="1"/>
  <c r="H45"/>
  <c r="I45"/>
  <c r="I46" s="1"/>
  <c r="J45"/>
  <c r="K45"/>
  <c r="K46" s="1"/>
  <c r="L45"/>
  <c r="C45"/>
  <c r="C46" s="1"/>
  <c r="C43"/>
  <c r="C44" s="1"/>
  <c r="C41"/>
  <c r="R41" i="7"/>
  <c r="R42" s="1"/>
  <c r="D41"/>
  <c r="E41"/>
  <c r="E42" s="1"/>
  <c r="F41"/>
  <c r="G41"/>
  <c r="H41"/>
  <c r="I41"/>
  <c r="I42" s="1"/>
  <c r="J41"/>
  <c r="K41"/>
  <c r="L41"/>
  <c r="M41"/>
  <c r="M42" s="1"/>
  <c r="N41"/>
  <c r="O41"/>
  <c r="P41"/>
  <c r="Q41"/>
  <c r="D43"/>
  <c r="E43"/>
  <c r="E44" s="1"/>
  <c r="F43"/>
  <c r="G43"/>
  <c r="G44" s="1"/>
  <c r="H43"/>
  <c r="I43"/>
  <c r="I44" s="1"/>
  <c r="J43"/>
  <c r="K43"/>
  <c r="K44" s="1"/>
  <c r="L43"/>
  <c r="M43"/>
  <c r="M44" s="1"/>
  <c r="N43"/>
  <c r="O43"/>
  <c r="O44" s="1"/>
  <c r="P43"/>
  <c r="Q43"/>
  <c r="Q44" s="1"/>
  <c r="R43"/>
  <c r="R44" s="1"/>
  <c r="D45"/>
  <c r="E45"/>
  <c r="E46" s="1"/>
  <c r="F45"/>
  <c r="G45"/>
  <c r="G46" s="1"/>
  <c r="H45"/>
  <c r="I45"/>
  <c r="I46" s="1"/>
  <c r="J45"/>
  <c r="K45"/>
  <c r="K46" s="1"/>
  <c r="L45"/>
  <c r="M45"/>
  <c r="M46" s="1"/>
  <c r="N45"/>
  <c r="O45"/>
  <c r="O46" s="1"/>
  <c r="P45"/>
  <c r="Q45"/>
  <c r="Q46" s="1"/>
  <c r="R45"/>
  <c r="R46" s="1"/>
  <c r="C45"/>
  <c r="C46" s="1"/>
  <c r="C43"/>
  <c r="C44" s="1"/>
  <c r="C41"/>
  <c r="R41" i="6"/>
  <c r="S41"/>
  <c r="S42" s="1"/>
  <c r="T41"/>
  <c r="U41"/>
  <c r="U42" s="1"/>
  <c r="V41"/>
  <c r="R43"/>
  <c r="S43"/>
  <c r="S44" s="1"/>
  <c r="T43"/>
  <c r="U43"/>
  <c r="U44" s="1"/>
  <c r="V43"/>
  <c r="R45"/>
  <c r="S45"/>
  <c r="S46" s="1"/>
  <c r="T45"/>
  <c r="U45"/>
  <c r="U46" s="1"/>
  <c r="V45"/>
  <c r="Q45"/>
  <c r="Q46" s="1"/>
  <c r="Q43"/>
  <c r="Q44" s="1"/>
  <c r="Q41"/>
  <c r="D41"/>
  <c r="E41"/>
  <c r="F41"/>
  <c r="G41"/>
  <c r="H41"/>
  <c r="I41"/>
  <c r="I42" s="1"/>
  <c r="J41"/>
  <c r="K41"/>
  <c r="L41"/>
  <c r="L42" s="1"/>
  <c r="M41"/>
  <c r="M42" s="1"/>
  <c r="N41"/>
  <c r="E42"/>
  <c r="D43"/>
  <c r="E43"/>
  <c r="E44" s="1"/>
  <c r="F43"/>
  <c r="G43"/>
  <c r="G44" s="1"/>
  <c r="H43"/>
  <c r="I43"/>
  <c r="I44" s="1"/>
  <c r="J43"/>
  <c r="K43"/>
  <c r="K44" s="1"/>
  <c r="L43"/>
  <c r="L44" s="1"/>
  <c r="M43"/>
  <c r="M44" s="1"/>
  <c r="N43"/>
  <c r="D45"/>
  <c r="E45"/>
  <c r="E46" s="1"/>
  <c r="F45"/>
  <c r="G45"/>
  <c r="G46" s="1"/>
  <c r="H45"/>
  <c r="I45"/>
  <c r="I46" s="1"/>
  <c r="J45"/>
  <c r="K45"/>
  <c r="K46" s="1"/>
  <c r="L45"/>
  <c r="L46" s="1"/>
  <c r="M45"/>
  <c r="M46" s="1"/>
  <c r="N45"/>
  <c r="D41" i="5"/>
  <c r="D42" s="1"/>
  <c r="E41"/>
  <c r="E42" s="1"/>
  <c r="F41"/>
  <c r="F42" s="1"/>
  <c r="G41"/>
  <c r="H42"/>
  <c r="I41"/>
  <c r="I42" s="1"/>
  <c r="J41"/>
  <c r="J42" s="1"/>
  <c r="K41"/>
  <c r="L41"/>
  <c r="L42" s="1"/>
  <c r="M41"/>
  <c r="M42" s="1"/>
  <c r="N41"/>
  <c r="N42" s="1"/>
  <c r="D43"/>
  <c r="D44" s="1"/>
  <c r="E43"/>
  <c r="E44" s="1"/>
  <c r="F43"/>
  <c r="G43"/>
  <c r="G44" s="1"/>
  <c r="H43"/>
  <c r="H44" s="1"/>
  <c r="I43"/>
  <c r="I44" s="1"/>
  <c r="J43"/>
  <c r="K43"/>
  <c r="K44" s="1"/>
  <c r="L43"/>
  <c r="L44" s="1"/>
  <c r="M43"/>
  <c r="M44" s="1"/>
  <c r="N43"/>
  <c r="D45"/>
  <c r="D46" s="1"/>
  <c r="E45"/>
  <c r="E46" s="1"/>
  <c r="F45"/>
  <c r="F46" s="1"/>
  <c r="G45"/>
  <c r="G46" s="1"/>
  <c r="H45"/>
  <c r="H46" s="1"/>
  <c r="I45"/>
  <c r="I46" s="1"/>
  <c r="J45"/>
  <c r="J46" s="1"/>
  <c r="K45"/>
  <c r="K46" s="1"/>
  <c r="L45"/>
  <c r="L46" s="1"/>
  <c r="M45"/>
  <c r="M46" s="1"/>
  <c r="N45"/>
  <c r="N46" s="1"/>
  <c r="D41" i="4"/>
  <c r="E41"/>
  <c r="E42" s="1"/>
  <c r="F41"/>
  <c r="F42" s="1"/>
  <c r="G41"/>
  <c r="G42" s="1"/>
  <c r="H41"/>
  <c r="I41"/>
  <c r="I42" s="1"/>
  <c r="J41"/>
  <c r="K41"/>
  <c r="L41"/>
  <c r="M41"/>
  <c r="M42" s="1"/>
  <c r="N41"/>
  <c r="O41"/>
  <c r="O42" s="1"/>
  <c r="P41"/>
  <c r="Q41"/>
  <c r="Q42" s="1"/>
  <c r="R41"/>
  <c r="R42" s="1"/>
  <c r="D43"/>
  <c r="E43"/>
  <c r="E44" s="1"/>
  <c r="F43"/>
  <c r="F44" s="1"/>
  <c r="G43"/>
  <c r="G44" s="1"/>
  <c r="H43"/>
  <c r="I43"/>
  <c r="I44" s="1"/>
  <c r="J43"/>
  <c r="K43"/>
  <c r="K44" s="1"/>
  <c r="L43"/>
  <c r="M43"/>
  <c r="M44" s="1"/>
  <c r="N43"/>
  <c r="O43"/>
  <c r="O44" s="1"/>
  <c r="P43"/>
  <c r="Q43"/>
  <c r="Q44" s="1"/>
  <c r="R43"/>
  <c r="R44" s="1"/>
  <c r="D45"/>
  <c r="E45"/>
  <c r="E46" s="1"/>
  <c r="F45"/>
  <c r="F46" s="1"/>
  <c r="G45"/>
  <c r="G46" s="1"/>
  <c r="H45"/>
  <c r="I45"/>
  <c r="I46" s="1"/>
  <c r="J45"/>
  <c r="K45"/>
  <c r="K46" s="1"/>
  <c r="L45"/>
  <c r="M45"/>
  <c r="M46" s="1"/>
  <c r="N45"/>
  <c r="O45"/>
  <c r="O46" s="1"/>
  <c r="P45"/>
  <c r="Q45"/>
  <c r="Q46" s="1"/>
  <c r="R45"/>
  <c r="R46" s="1"/>
  <c r="S41" i="2"/>
  <c r="S42" s="1"/>
  <c r="P41"/>
  <c r="Q41"/>
  <c r="Q42" s="1"/>
  <c r="R41"/>
  <c r="T41"/>
  <c r="P43"/>
  <c r="Q43"/>
  <c r="Q44" s="1"/>
  <c r="R43"/>
  <c r="S43"/>
  <c r="S44" s="1"/>
  <c r="T43"/>
  <c r="P45"/>
  <c r="Q45"/>
  <c r="Q46" s="1"/>
  <c r="R45"/>
  <c r="S45"/>
  <c r="S46" s="1"/>
  <c r="T45"/>
  <c r="O45"/>
  <c r="O46" s="1"/>
  <c r="O43"/>
  <c r="O44" s="1"/>
  <c r="O41"/>
  <c r="D41"/>
  <c r="E41"/>
  <c r="E42" s="1"/>
  <c r="F41"/>
  <c r="G41"/>
  <c r="G42" s="1"/>
  <c r="H41"/>
  <c r="I41"/>
  <c r="I42" s="1"/>
  <c r="J41"/>
  <c r="K41"/>
  <c r="K42" s="1"/>
  <c r="L41"/>
  <c r="D43"/>
  <c r="E43"/>
  <c r="F43"/>
  <c r="F44" s="1"/>
  <c r="G43"/>
  <c r="G44" s="1"/>
  <c r="H43"/>
  <c r="I43"/>
  <c r="I44" s="1"/>
  <c r="J43"/>
  <c r="K43"/>
  <c r="K44" s="1"/>
  <c r="L43"/>
  <c r="D45"/>
  <c r="E45"/>
  <c r="F45"/>
  <c r="F46" s="1"/>
  <c r="G45"/>
  <c r="G46" s="1"/>
  <c r="H45"/>
  <c r="H46" s="1"/>
  <c r="I45"/>
  <c r="I46" s="1"/>
  <c r="J45"/>
  <c r="K45"/>
  <c r="K46" s="1"/>
  <c r="L45"/>
  <c r="T41" i="1"/>
  <c r="D41"/>
  <c r="E41"/>
  <c r="E42" s="1"/>
  <c r="F41"/>
  <c r="G41"/>
  <c r="G42" s="1"/>
  <c r="H41"/>
  <c r="I41"/>
  <c r="J41"/>
  <c r="K41"/>
  <c r="K42" s="1"/>
  <c r="L41"/>
  <c r="M41"/>
  <c r="M42" s="1"/>
  <c r="N41"/>
  <c r="O41"/>
  <c r="O42" s="1"/>
  <c r="P41"/>
  <c r="Q41"/>
  <c r="R41"/>
  <c r="S41"/>
  <c r="S42" s="1"/>
  <c r="D43"/>
  <c r="E43"/>
  <c r="E44" s="1"/>
  <c r="F43"/>
  <c r="G43"/>
  <c r="G44" s="1"/>
  <c r="H43"/>
  <c r="I43"/>
  <c r="J43"/>
  <c r="K43"/>
  <c r="K44" s="1"/>
  <c r="L43"/>
  <c r="M43"/>
  <c r="M44" s="1"/>
  <c r="N43"/>
  <c r="O43"/>
  <c r="O44" s="1"/>
  <c r="P43"/>
  <c r="Q43"/>
  <c r="Q44" s="1"/>
  <c r="R43"/>
  <c r="S43"/>
  <c r="S44" s="1"/>
  <c r="T43"/>
  <c r="D45"/>
  <c r="E45"/>
  <c r="E46" s="1"/>
  <c r="F45"/>
  <c r="G45"/>
  <c r="G46" s="1"/>
  <c r="H45"/>
  <c r="I45"/>
  <c r="J45"/>
  <c r="K45"/>
  <c r="K46" s="1"/>
  <c r="L45"/>
  <c r="M45"/>
  <c r="M46" s="1"/>
  <c r="N45"/>
  <c r="O45"/>
  <c r="O46" s="1"/>
  <c r="P45"/>
  <c r="Q45"/>
  <c r="Q46" s="1"/>
  <c r="R45"/>
  <c r="S45"/>
  <c r="S46" s="1"/>
  <c r="T45"/>
  <c r="C41"/>
  <c r="C42" s="1"/>
  <c r="C48" i="12"/>
  <c r="U6" i="11"/>
  <c r="V6"/>
  <c r="G6"/>
  <c r="H6"/>
  <c r="G7"/>
  <c r="H7"/>
  <c r="Q6" i="10"/>
  <c r="R6"/>
  <c r="M6" i="9"/>
  <c r="N6"/>
  <c r="W6" i="6"/>
  <c r="X6"/>
  <c r="C45"/>
  <c r="C46" s="1"/>
  <c r="C43"/>
  <c r="C44" s="1"/>
  <c r="C41"/>
  <c r="C42" s="1"/>
  <c r="O6"/>
  <c r="P6"/>
  <c r="Z6" s="1"/>
  <c r="O7"/>
  <c r="P7"/>
  <c r="C45" i="5"/>
  <c r="C46" s="1"/>
  <c r="C43"/>
  <c r="C44" s="1"/>
  <c r="C41"/>
  <c r="C42" s="1"/>
  <c r="U6" i="2"/>
  <c r="V6"/>
  <c r="S6" i="4"/>
  <c r="T6"/>
  <c r="S7"/>
  <c r="T7"/>
  <c r="S8"/>
  <c r="T8"/>
  <c r="O6" i="5"/>
  <c r="P6"/>
  <c r="O7"/>
  <c r="P7"/>
  <c r="C45" i="4"/>
  <c r="C46" s="1"/>
  <c r="C43"/>
  <c r="C44" s="1"/>
  <c r="C41"/>
  <c r="C45" i="2"/>
  <c r="C46" s="1"/>
  <c r="C43"/>
  <c r="C44" s="1"/>
  <c r="C41"/>
  <c r="C42" s="1"/>
  <c r="U6" i="1"/>
  <c r="V6"/>
  <c r="U7"/>
  <c r="V7"/>
  <c r="U8"/>
  <c r="V8"/>
  <c r="P20" i="6"/>
  <c r="O20"/>
  <c r="P47" i="7" l="1"/>
  <c r="N47" i="6"/>
  <c r="F47"/>
  <c r="N47" i="11"/>
  <c r="L47"/>
  <c r="H47" i="5"/>
  <c r="H48" s="1"/>
  <c r="J47" i="1"/>
  <c r="F47"/>
  <c r="H47"/>
  <c r="R47"/>
  <c r="L47"/>
  <c r="N47"/>
  <c r="D47"/>
  <c r="J47" i="2"/>
  <c r="D47"/>
  <c r="T47"/>
  <c r="P47"/>
  <c r="R47" i="4"/>
  <c r="R48" s="1"/>
  <c r="F47"/>
  <c r="F48" s="1"/>
  <c r="H47"/>
  <c r="L47"/>
  <c r="D47"/>
  <c r="L47" i="5"/>
  <c r="L48" s="1"/>
  <c r="N47"/>
  <c r="N48" s="1"/>
  <c r="J47"/>
  <c r="J48" s="1"/>
  <c r="F47"/>
  <c r="F48" s="1"/>
  <c r="J44"/>
  <c r="D47"/>
  <c r="D48" s="1"/>
  <c r="T47" i="6"/>
  <c r="R47"/>
  <c r="D47"/>
  <c r="J47"/>
  <c r="L47" i="7"/>
  <c r="H47"/>
  <c r="D47"/>
  <c r="R47"/>
  <c r="R48" s="1"/>
  <c r="T48" s="1"/>
  <c r="N47"/>
  <c r="J47"/>
  <c r="F47"/>
  <c r="J47" i="9"/>
  <c r="F47"/>
  <c r="H47"/>
  <c r="D47"/>
  <c r="J47" i="10"/>
  <c r="F47"/>
  <c r="N47"/>
  <c r="N48" s="1"/>
  <c r="D47"/>
  <c r="P47"/>
  <c r="P48" s="1"/>
  <c r="H47"/>
  <c r="L47"/>
  <c r="F47" i="11"/>
  <c r="P47"/>
  <c r="R47"/>
  <c r="J47"/>
  <c r="S47"/>
  <c r="S48" s="1"/>
  <c r="S42"/>
  <c r="O47"/>
  <c r="O48" s="1"/>
  <c r="K47"/>
  <c r="K48" s="1"/>
  <c r="I47"/>
  <c r="I48" s="1"/>
  <c r="E47"/>
  <c r="E48" s="1"/>
  <c r="L47" i="2"/>
  <c r="L47" i="9"/>
  <c r="F47" i="2"/>
  <c r="J47" i="4"/>
  <c r="N44" i="5"/>
  <c r="T47" i="11"/>
  <c r="Q47"/>
  <c r="Q48" s="1"/>
  <c r="D47"/>
  <c r="L47" i="6"/>
  <c r="L48" s="1"/>
  <c r="P47" i="4"/>
  <c r="F44" i="5"/>
  <c r="C47" i="11"/>
  <c r="C48" s="1"/>
  <c r="K46"/>
  <c r="M47"/>
  <c r="M48" s="1"/>
  <c r="R47" i="2"/>
  <c r="H47" i="6"/>
  <c r="N47" i="4"/>
  <c r="M47" i="10"/>
  <c r="M48" s="1"/>
  <c r="I47"/>
  <c r="I48" s="1"/>
  <c r="E47"/>
  <c r="E48" s="1"/>
  <c r="C47"/>
  <c r="C48" s="1"/>
  <c r="I47" i="9"/>
  <c r="I48" s="1"/>
  <c r="E47"/>
  <c r="E48" s="1"/>
  <c r="C47"/>
  <c r="C48" s="1"/>
  <c r="Q47" i="7"/>
  <c r="Q48" s="1"/>
  <c r="O47"/>
  <c r="O48" s="1"/>
  <c r="M47"/>
  <c r="M48" s="1"/>
  <c r="K47"/>
  <c r="K48" s="1"/>
  <c r="I47"/>
  <c r="I48" s="1"/>
  <c r="G47"/>
  <c r="G48" s="1"/>
  <c r="E47"/>
  <c r="E48" s="1"/>
  <c r="C47"/>
  <c r="C48" s="1"/>
  <c r="S47" i="6"/>
  <c r="S48" s="1"/>
  <c r="Y6"/>
  <c r="Q47"/>
  <c r="Q48" s="1"/>
  <c r="M47"/>
  <c r="M48" s="1"/>
  <c r="K47"/>
  <c r="K48" s="1"/>
  <c r="I47"/>
  <c r="I48" s="1"/>
  <c r="G47"/>
  <c r="G48" s="1"/>
  <c r="E47"/>
  <c r="E48" s="1"/>
  <c r="M47" i="5"/>
  <c r="M48" s="1"/>
  <c r="K47"/>
  <c r="K48" s="1"/>
  <c r="I47"/>
  <c r="I48" s="1"/>
  <c r="G47"/>
  <c r="G48" s="1"/>
  <c r="E47"/>
  <c r="E48" s="1"/>
  <c r="Q47" i="4"/>
  <c r="Q48" s="1"/>
  <c r="M47"/>
  <c r="M48" s="1"/>
  <c r="K47"/>
  <c r="K48" s="1"/>
  <c r="I47"/>
  <c r="I48" s="1"/>
  <c r="Q6" i="5"/>
  <c r="E47" i="4"/>
  <c r="E48" s="1"/>
  <c r="Q7" i="5"/>
  <c r="C47" i="4"/>
  <c r="C48" s="1"/>
  <c r="C42"/>
  <c r="Q47" i="2"/>
  <c r="Q48" s="1"/>
  <c r="O47"/>
  <c r="O48" s="1"/>
  <c r="W6"/>
  <c r="Q47" i="1"/>
  <c r="Q48" s="1"/>
  <c r="Q42"/>
  <c r="M47"/>
  <c r="M48" s="1"/>
  <c r="I47"/>
  <c r="I48" s="1"/>
  <c r="E47"/>
  <c r="E48" s="1"/>
  <c r="H47" i="2"/>
  <c r="I47"/>
  <c r="I48" s="1"/>
  <c r="E47"/>
  <c r="E48" s="1"/>
  <c r="Q42" i="11"/>
  <c r="M42"/>
  <c r="I42"/>
  <c r="C42"/>
  <c r="O47" i="10"/>
  <c r="O48" s="1"/>
  <c r="K47"/>
  <c r="K48" s="1"/>
  <c r="G47"/>
  <c r="G48" s="1"/>
  <c r="C42"/>
  <c r="K47" i="9"/>
  <c r="K48" s="1"/>
  <c r="G47"/>
  <c r="G48" s="1"/>
  <c r="C42"/>
  <c r="O42" i="7"/>
  <c r="K42"/>
  <c r="G42"/>
  <c r="C42"/>
  <c r="V47" i="6"/>
  <c r="U47"/>
  <c r="U48" s="1"/>
  <c r="Q42"/>
  <c r="K42"/>
  <c r="G42"/>
  <c r="K42" i="5"/>
  <c r="G42"/>
  <c r="K42" i="4"/>
  <c r="O47"/>
  <c r="O48" s="1"/>
  <c r="G47"/>
  <c r="G48" s="1"/>
  <c r="S47" i="2"/>
  <c r="S48" s="1"/>
  <c r="O42"/>
  <c r="K47"/>
  <c r="K48" s="1"/>
  <c r="G47"/>
  <c r="G48" s="1"/>
  <c r="T47" i="1"/>
  <c r="P47"/>
  <c r="S47"/>
  <c r="S48" s="1"/>
  <c r="O47"/>
  <c r="O48" s="1"/>
  <c r="K47"/>
  <c r="K48" s="1"/>
  <c r="G47"/>
  <c r="G48" s="1"/>
  <c r="R6" i="5"/>
  <c r="X6" i="2"/>
  <c r="S6" i="10"/>
  <c r="W6" i="11"/>
  <c r="M6" i="12" s="1"/>
  <c r="R7" i="5"/>
  <c r="X6" i="11"/>
  <c r="T6" i="10"/>
  <c r="C47" i="6"/>
  <c r="C48" s="1"/>
  <c r="C47" i="5"/>
  <c r="C48" s="1"/>
  <c r="C47" i="2"/>
  <c r="C48" s="1"/>
  <c r="N6" i="12" l="1"/>
  <c r="T43" i="4" l="1"/>
  <c r="T45"/>
  <c r="T44"/>
  <c r="S46"/>
  <c r="S44"/>
  <c r="U41" i="2"/>
  <c r="M41"/>
  <c r="C45" i="1"/>
  <c r="C46" s="1"/>
  <c r="C43"/>
  <c r="C44" s="1"/>
  <c r="T46" i="4" l="1"/>
  <c r="T42"/>
  <c r="T41"/>
  <c r="S45"/>
  <c r="S43"/>
  <c r="S41"/>
  <c r="T48"/>
  <c r="C47" i="1"/>
  <c r="C48" s="1"/>
  <c r="U41"/>
  <c r="S42" i="4"/>
  <c r="S48" l="1"/>
  <c r="S47"/>
  <c r="T47"/>
  <c r="N42" i="12"/>
  <c r="N47"/>
  <c r="M48"/>
  <c r="N48"/>
  <c r="U7" i="11"/>
  <c r="W7" s="1"/>
  <c r="V7"/>
  <c r="U8"/>
  <c r="V8"/>
  <c r="U9"/>
  <c r="V9"/>
  <c r="V10"/>
  <c r="U11"/>
  <c r="V11"/>
  <c r="U12"/>
  <c r="V12"/>
  <c r="U13"/>
  <c r="V13"/>
  <c r="U14"/>
  <c r="V14"/>
  <c r="U15"/>
  <c r="V15"/>
  <c r="U16"/>
  <c r="V16"/>
  <c r="U17"/>
  <c r="V17"/>
  <c r="U18"/>
  <c r="V18"/>
  <c r="U19"/>
  <c r="V19"/>
  <c r="U20"/>
  <c r="V20"/>
  <c r="U41"/>
  <c r="V41"/>
  <c r="U42"/>
  <c r="V42"/>
  <c r="U43"/>
  <c r="V43"/>
  <c r="U44"/>
  <c r="V44"/>
  <c r="U45"/>
  <c r="V45"/>
  <c r="U46"/>
  <c r="V46"/>
  <c r="U47"/>
  <c r="V47"/>
  <c r="U48"/>
  <c r="V48"/>
  <c r="V5"/>
  <c r="U5"/>
  <c r="X7"/>
  <c r="G8"/>
  <c r="H8"/>
  <c r="G9"/>
  <c r="H9"/>
  <c r="G10"/>
  <c r="W10" s="1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41"/>
  <c r="H41"/>
  <c r="G43"/>
  <c r="H43"/>
  <c r="G45"/>
  <c r="H45"/>
  <c r="G47"/>
  <c r="H47"/>
  <c r="H5"/>
  <c r="G5"/>
  <c r="H48"/>
  <c r="G46"/>
  <c r="H46"/>
  <c r="G42"/>
  <c r="Q7" i="10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41"/>
  <c r="R41"/>
  <c r="R42"/>
  <c r="Q43"/>
  <c r="R43"/>
  <c r="R44"/>
  <c r="Q45"/>
  <c r="R45"/>
  <c r="R46"/>
  <c r="Q47"/>
  <c r="R47"/>
  <c r="R5"/>
  <c r="Q5"/>
  <c r="R48"/>
  <c r="Q48"/>
  <c r="Q46"/>
  <c r="Q44"/>
  <c r="Q42"/>
  <c r="M41" i="9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N41"/>
  <c r="M42"/>
  <c r="N42"/>
  <c r="M43"/>
  <c r="N43"/>
  <c r="M44"/>
  <c r="N44"/>
  <c r="M45"/>
  <c r="N45"/>
  <c r="M46"/>
  <c r="N46"/>
  <c r="M47"/>
  <c r="N47"/>
  <c r="M48"/>
  <c r="N48"/>
  <c r="N5"/>
  <c r="M5"/>
  <c r="S48" i="7"/>
  <c r="T47"/>
  <c r="S47"/>
  <c r="T46"/>
  <c r="S46"/>
  <c r="T45"/>
  <c r="S45"/>
  <c r="T44"/>
  <c r="S44"/>
  <c r="T43"/>
  <c r="S43"/>
  <c r="T42"/>
  <c r="S42"/>
  <c r="T41"/>
  <c r="S4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5"/>
  <c r="S5"/>
  <c r="P44" i="6"/>
  <c r="P48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41"/>
  <c r="P41"/>
  <c r="O42"/>
  <c r="P42"/>
  <c r="O43"/>
  <c r="P43"/>
  <c r="O44"/>
  <c r="O45"/>
  <c r="P45"/>
  <c r="O46"/>
  <c r="P46"/>
  <c r="O47"/>
  <c r="P47"/>
  <c r="O48"/>
  <c r="P5"/>
  <c r="O5"/>
  <c r="X48"/>
  <c r="W48"/>
  <c r="X47"/>
  <c r="W47"/>
  <c r="X46"/>
  <c r="W46"/>
  <c r="X45"/>
  <c r="W45"/>
  <c r="W44"/>
  <c r="X44"/>
  <c r="X43"/>
  <c r="W43"/>
  <c r="W42"/>
  <c r="X41"/>
  <c r="W41"/>
  <c r="X20"/>
  <c r="W20"/>
  <c r="X19"/>
  <c r="W19"/>
  <c r="X18"/>
  <c r="W18"/>
  <c r="X17"/>
  <c r="W17"/>
  <c r="X16"/>
  <c r="W16"/>
  <c r="X15"/>
  <c r="W15"/>
  <c r="X14"/>
  <c r="W14"/>
  <c r="X13"/>
  <c r="W13"/>
  <c r="X12"/>
  <c r="W12"/>
  <c r="X11"/>
  <c r="W11"/>
  <c r="X10"/>
  <c r="W10"/>
  <c r="X9"/>
  <c r="W9"/>
  <c r="X8"/>
  <c r="W8"/>
  <c r="X7"/>
  <c r="W7"/>
  <c r="X5"/>
  <c r="W5"/>
  <c r="O8" i="5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41"/>
  <c r="P41"/>
  <c r="R41" s="1"/>
  <c r="O43"/>
  <c r="Q43" s="1"/>
  <c r="P43"/>
  <c r="R43" s="1"/>
  <c r="O45"/>
  <c r="Q45" s="1"/>
  <c r="P45"/>
  <c r="R45" s="1"/>
  <c r="O47"/>
  <c r="P47"/>
  <c r="P5"/>
  <c r="O5"/>
  <c r="O48"/>
  <c r="O46"/>
  <c r="Q46" s="1"/>
  <c r="O44"/>
  <c r="Q44" s="1"/>
  <c r="O42"/>
  <c r="Q42" s="1"/>
  <c r="S9" i="4"/>
  <c r="T9"/>
  <c r="S10"/>
  <c r="T10"/>
  <c r="S11"/>
  <c r="T11"/>
  <c r="S12"/>
  <c r="T12"/>
  <c r="S13"/>
  <c r="T13"/>
  <c r="S14"/>
  <c r="T14"/>
  <c r="S15"/>
  <c r="T15"/>
  <c r="S16"/>
  <c r="T16"/>
  <c r="S17"/>
  <c r="T17"/>
  <c r="S18"/>
  <c r="T18"/>
  <c r="S19"/>
  <c r="T19"/>
  <c r="S20"/>
  <c r="T20"/>
  <c r="T5"/>
  <c r="S5"/>
  <c r="U7" i="2"/>
  <c r="V7"/>
  <c r="U8"/>
  <c r="V8"/>
  <c r="U9"/>
  <c r="V9"/>
  <c r="U10"/>
  <c r="V10"/>
  <c r="U11"/>
  <c r="V11"/>
  <c r="U12"/>
  <c r="V12"/>
  <c r="U13"/>
  <c r="V13"/>
  <c r="U14"/>
  <c r="V14"/>
  <c r="U15"/>
  <c r="V15"/>
  <c r="U16"/>
  <c r="V16"/>
  <c r="U17"/>
  <c r="V17"/>
  <c r="U18"/>
  <c r="V18"/>
  <c r="U19"/>
  <c r="V19"/>
  <c r="U20"/>
  <c r="V20"/>
  <c r="V41"/>
  <c r="U42"/>
  <c r="V42"/>
  <c r="U43"/>
  <c r="V43"/>
  <c r="U44"/>
  <c r="V44"/>
  <c r="U45"/>
  <c r="V45"/>
  <c r="U46"/>
  <c r="V46"/>
  <c r="U47"/>
  <c r="V47"/>
  <c r="U48"/>
  <c r="V48"/>
  <c r="V5"/>
  <c r="U5"/>
  <c r="N41"/>
  <c r="M42"/>
  <c r="N42"/>
  <c r="M43"/>
  <c r="N43"/>
  <c r="M44"/>
  <c r="N44"/>
  <c r="M45"/>
  <c r="N45"/>
  <c r="M46"/>
  <c r="N46"/>
  <c r="M47"/>
  <c r="N47"/>
  <c r="M48"/>
  <c r="N48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N5"/>
  <c r="M5"/>
  <c r="U43" i="1"/>
  <c r="V43"/>
  <c r="U45"/>
  <c r="V45"/>
  <c r="U47"/>
  <c r="V47"/>
  <c r="V41"/>
  <c r="V44"/>
  <c r="V46"/>
  <c r="V48"/>
  <c r="X48" i="2" s="1"/>
  <c r="U48" i="1"/>
  <c r="U46"/>
  <c r="U44"/>
  <c r="U42"/>
  <c r="U9"/>
  <c r="V9"/>
  <c r="U10"/>
  <c r="V10"/>
  <c r="U11"/>
  <c r="V11"/>
  <c r="U12"/>
  <c r="V12"/>
  <c r="U13"/>
  <c r="V13"/>
  <c r="U14"/>
  <c r="V14"/>
  <c r="U15"/>
  <c r="V15"/>
  <c r="U16"/>
  <c r="V16"/>
  <c r="U17"/>
  <c r="V17"/>
  <c r="U18"/>
  <c r="V18"/>
  <c r="U19"/>
  <c r="V19"/>
  <c r="U20"/>
  <c r="V20"/>
  <c r="V5"/>
  <c r="U5"/>
  <c r="X16" i="11" l="1"/>
  <c r="X10"/>
  <c r="W14"/>
  <c r="W20"/>
  <c r="X19"/>
  <c r="X13"/>
  <c r="W19"/>
  <c r="W13"/>
  <c r="Q17" i="5"/>
  <c r="X15" i="11"/>
  <c r="X9"/>
  <c r="W16"/>
  <c r="W15"/>
  <c r="W9"/>
  <c r="X20"/>
  <c r="X14"/>
  <c r="X8"/>
  <c r="Q19" i="5"/>
  <c r="X18" i="11"/>
  <c r="X12"/>
  <c r="X17"/>
  <c r="X11"/>
  <c r="W18"/>
  <c r="W12"/>
  <c r="W17"/>
  <c r="W11"/>
  <c r="W47"/>
  <c r="W43"/>
  <c r="W8"/>
  <c r="Z9" i="6"/>
  <c r="Z11"/>
  <c r="Z15"/>
  <c r="Z19"/>
  <c r="R47" i="5"/>
  <c r="Y9" i="6"/>
  <c r="Y11"/>
  <c r="Y13"/>
  <c r="Y15"/>
  <c r="Y17"/>
  <c r="Y19"/>
  <c r="Q48" i="5"/>
  <c r="Q47"/>
  <c r="Y18" i="6"/>
  <c r="Y16"/>
  <c r="Y14"/>
  <c r="X48" i="11"/>
  <c r="Z17" i="6"/>
  <c r="Z13"/>
  <c r="S8" i="10"/>
  <c r="S12"/>
  <c r="S16"/>
  <c r="S20"/>
  <c r="T20"/>
  <c r="T16"/>
  <c r="T12"/>
  <c r="T8"/>
  <c r="X46" i="11"/>
  <c r="X5"/>
  <c r="W46"/>
  <c r="S41" i="10"/>
  <c r="S43"/>
  <c r="Y20" i="6"/>
  <c r="Y12"/>
  <c r="Y10"/>
  <c r="Y8"/>
  <c r="Q13" i="5"/>
  <c r="Q11"/>
  <c r="Q15"/>
  <c r="S18" i="10"/>
  <c r="S14"/>
  <c r="S10"/>
  <c r="Z46" i="6"/>
  <c r="Z20"/>
  <c r="Z18"/>
  <c r="Z16"/>
  <c r="Z14"/>
  <c r="Z12"/>
  <c r="Z10"/>
  <c r="Z8"/>
  <c r="R19" i="5"/>
  <c r="R17"/>
  <c r="R15"/>
  <c r="R13"/>
  <c r="R11"/>
  <c r="R9"/>
  <c r="Q9"/>
  <c r="X11" i="2"/>
  <c r="W42" i="11"/>
  <c r="W45"/>
  <c r="W41"/>
  <c r="X45"/>
  <c r="X41"/>
  <c r="X47"/>
  <c r="X43"/>
  <c r="S45" i="10"/>
  <c r="S47"/>
  <c r="T10"/>
  <c r="T14"/>
  <c r="T18"/>
  <c r="T41"/>
  <c r="T43"/>
  <c r="T45"/>
  <c r="T47"/>
  <c r="T48"/>
  <c r="T44"/>
  <c r="T42"/>
  <c r="S48"/>
  <c r="S19"/>
  <c r="S15"/>
  <c r="S13"/>
  <c r="S9"/>
  <c r="S17"/>
  <c r="S11"/>
  <c r="S42"/>
  <c r="S44"/>
  <c r="S46"/>
  <c r="T46"/>
  <c r="T19"/>
  <c r="T17"/>
  <c r="T15"/>
  <c r="T13"/>
  <c r="T11"/>
  <c r="T9"/>
  <c r="Z43" i="6"/>
  <c r="Z41"/>
  <c r="Z48"/>
  <c r="Z45"/>
  <c r="Z44"/>
  <c r="Y44"/>
  <c r="Y48"/>
  <c r="Y46"/>
  <c r="Y41"/>
  <c r="Y45"/>
  <c r="Y42"/>
  <c r="Z47"/>
  <c r="Y43"/>
  <c r="Y47"/>
  <c r="Z7"/>
  <c r="Y7"/>
  <c r="R20" i="5"/>
  <c r="R18"/>
  <c r="R16"/>
  <c r="R14"/>
  <c r="R12"/>
  <c r="R10"/>
  <c r="Q20"/>
  <c r="Q18"/>
  <c r="Q16"/>
  <c r="Q14"/>
  <c r="Q12"/>
  <c r="Q10"/>
  <c r="X20" i="2"/>
  <c r="X16"/>
  <c r="X14"/>
  <c r="X12"/>
  <c r="W20"/>
  <c r="W18"/>
  <c r="W16"/>
  <c r="W14"/>
  <c r="W12"/>
  <c r="W10"/>
  <c r="W48"/>
  <c r="X41"/>
  <c r="X18"/>
  <c r="X10"/>
  <c r="X45"/>
  <c r="W42"/>
  <c r="X47"/>
  <c r="W43"/>
  <c r="W41"/>
  <c r="X19"/>
  <c r="X17"/>
  <c r="X13"/>
  <c r="X9"/>
  <c r="W19"/>
  <c r="W17"/>
  <c r="W15"/>
  <c r="W13"/>
  <c r="W11"/>
  <c r="W44"/>
  <c r="X46"/>
  <c r="X15"/>
  <c r="W46"/>
  <c r="X44"/>
  <c r="W47"/>
  <c r="W45"/>
  <c r="W8"/>
  <c r="X7"/>
  <c r="W9"/>
  <c r="W7"/>
  <c r="X8"/>
  <c r="R8" i="5"/>
  <c r="R5"/>
  <c r="Q8"/>
  <c r="Z5" i="6"/>
  <c r="T7" i="10"/>
  <c r="S7"/>
  <c r="W5" i="11"/>
  <c r="S5" i="10"/>
  <c r="Y5" i="6"/>
  <c r="Q5" i="5"/>
  <c r="X42" i="11"/>
  <c r="H44"/>
  <c r="X44" s="1"/>
  <c r="G48"/>
  <c r="W48" s="1"/>
  <c r="G44"/>
  <c r="W44" s="1"/>
  <c r="T5" i="10"/>
  <c r="X42" i="6"/>
  <c r="Z42" s="1"/>
  <c r="P42" i="5"/>
  <c r="R42" s="1"/>
  <c r="P44"/>
  <c r="R44" s="1"/>
  <c r="P46"/>
  <c r="R46" s="1"/>
  <c r="P48"/>
  <c r="R48" s="1"/>
  <c r="W5" i="2"/>
  <c r="X5"/>
  <c r="V42" i="1"/>
  <c r="X42" i="2" s="1"/>
  <c r="N15" i="12" l="1"/>
  <c r="N13"/>
  <c r="N19"/>
  <c r="M18"/>
  <c r="N16"/>
  <c r="N20"/>
  <c r="M17"/>
  <c r="N18"/>
  <c r="N12"/>
  <c r="M16"/>
  <c r="N8"/>
  <c r="N7"/>
  <c r="M19"/>
  <c r="N9"/>
  <c r="N17"/>
  <c r="N10"/>
  <c r="N14"/>
  <c r="N11"/>
  <c r="M13"/>
  <c r="M15"/>
  <c r="M9"/>
  <c r="M7"/>
  <c r="M11"/>
  <c r="M20"/>
  <c r="M12"/>
  <c r="M10"/>
  <c r="M14"/>
  <c r="M8"/>
  <c r="N5"/>
  <c r="M5"/>
</calcChain>
</file>

<file path=xl/sharedStrings.xml><?xml version="1.0" encoding="utf-8"?>
<sst xmlns="http://schemas.openxmlformats.org/spreadsheetml/2006/main" count="650" uniqueCount="72">
  <si>
    <t>Образовательная область «Социально-коммуникативное развитие»</t>
  </si>
  <si>
    <t>Ф.И.ребёнка</t>
  </si>
  <si>
    <t>Социализация, общение, нравственное воспитание, семья</t>
  </si>
  <si>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</si>
  <si>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</si>
  <si>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</si>
  <si>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</si>
  <si>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</si>
  <si>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</si>
  <si>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</si>
  <si>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№ п/п</t>
  </si>
  <si>
    <t>Самообслуживание, самостоятельность, трудовое воспитание</t>
  </si>
  <si>
    <t>Формирование основ безопасности</t>
  </si>
  <si>
    <t>Общий показатель по образовательной области</t>
  </si>
  <si>
    <t xml:space="preserve">Образовательная область «Познавательное развитие» </t>
  </si>
  <si>
    <t>ФЭМП. Познавательно-исследовательская деятельность</t>
  </si>
  <si>
    <t>Формирование целостной картины мира, расширение кругозора</t>
  </si>
  <si>
    <t>Образовательная область «Речевое развитие»</t>
  </si>
  <si>
    <t>Развитие речи</t>
  </si>
  <si>
    <t>Приобщение к  художественной литературе</t>
  </si>
  <si>
    <t>Образовательная область «Художественно-эстетическое развитие»</t>
  </si>
  <si>
    <t>Изобразительная деятельность</t>
  </si>
  <si>
    <t>Конструктивно-модельная деятельность</t>
  </si>
  <si>
    <t>Образовательная область «Физическое развитие»</t>
  </si>
  <si>
    <t>Образовательная область «Здоровье»</t>
  </si>
  <si>
    <t>Сводная таблица динамики развития образовательного процесса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</si>
  <si>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</si>
  <si>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</si>
  <si>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</si>
  <si>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</si>
  <si>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</si>
  <si>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В этой таблице количество по уровням считаем самостоятельно! Впечатаем, дальше считает самостоятельно!</t>
  </si>
  <si>
    <t>Музыкальная деятельность</t>
  </si>
  <si>
    <t xml:space="preserve"> </t>
  </si>
  <si>
    <t>т</t>
  </si>
  <si>
    <t>Абанана София</t>
  </si>
  <si>
    <t>Ануфриев Илья</t>
  </si>
  <si>
    <t>Ахметшина Есения</t>
  </si>
  <si>
    <t>Боровская Арина</t>
  </si>
  <si>
    <t>Бызов Артем</t>
  </si>
  <si>
    <t>Вайс Максим</t>
  </si>
  <si>
    <t>Войцеховская Александра</t>
  </si>
  <si>
    <t>Гилев Максим</t>
  </si>
  <si>
    <t>Давлетбаев Марат</t>
  </si>
  <si>
    <t>Динивова Алина</t>
  </si>
  <si>
    <t>Илхомжонзода Мадина</t>
  </si>
  <si>
    <t>Инкина Кира</t>
  </si>
  <si>
    <t>Искаков Сулейман</t>
  </si>
  <si>
    <t>Исрафилова Аиша</t>
  </si>
  <si>
    <t>Караваев Матвей</t>
  </si>
  <si>
    <t>Кирчу Артем</t>
  </si>
  <si>
    <t>Кучмуратова Хадижа</t>
  </si>
  <si>
    <t>Легур Кира</t>
  </si>
  <si>
    <t>Манони Аниса</t>
  </si>
  <si>
    <t>Наконечный Сергей</t>
  </si>
  <si>
    <t>Насретдинова Елизавета</t>
  </si>
  <si>
    <t>Мерзлюк София</t>
  </si>
  <si>
    <t>Омаров Павел</t>
  </si>
  <si>
    <t>Пилипенко Александра</t>
  </si>
  <si>
    <t>Поварницын Макар</t>
  </si>
  <si>
    <t>Рогов Егор</t>
  </si>
  <si>
    <t>Субхангулова Камилла</t>
  </si>
  <si>
    <t>Шарабрина Каролина</t>
  </si>
  <si>
    <t>Шарипова Сабина</t>
  </si>
  <si>
    <t>Эгамов Имрон</t>
  </si>
  <si>
    <t>Эгамов Комрон</t>
  </si>
  <si>
    <t>Юсупова Хосият</t>
  </si>
  <si>
    <t>Сафуаноа Азамат</t>
  </si>
  <si>
    <t>Сафуанов Азамат</t>
  </si>
  <si>
    <t>Содиржонзода Мухаммад</t>
  </si>
  <si>
    <t>Шабазов Муслим</t>
  </si>
  <si>
    <t>Клостер Мирон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</si>
</sst>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17365D"/>
      <name val="Times New Roman"/>
      <family val="1"/>
      <charset val="204"/>
    </font>
    <font>
      <sz val="10"/>
      <color rgb="FF17365D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" fontId="2" fillId="0" borderId="1" xfId="0" applyNumberFormat="1" applyFont="1" applyBorder="1"/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7" fillId="0" borderId="1" xfId="0" applyNumberFormat="1" applyFont="1" applyBorder="1"/>
    <xf numFmtId="1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Z49"/>
  <sheetViews>
    <sheetView tabSelected="1" view="pageBreakPreview" zoomScale="90" zoomScaleSheetLayoutView="90" workbookViewId="0">
      <selection activeCell="C34" sqref="C34"/>
    </sheetView>
  </sheetViews>
  <sheetFormatPr defaultRowHeight="14.4"/>
  <cols>
    <col min="1" max="1" width="4.6640625" customWidth="1"/>
    <col min="2" max="2" width="23.6640625" customWidth="1"/>
  </cols>
  <sheetData>
    <row r="1" spans="1:26" ht="17.399999999999999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6" ht="16.5" customHeight="1">
      <c r="A2" s="50" t="s">
        <v>10</v>
      </c>
      <c r="B2" s="50" t="s">
        <v>1</v>
      </c>
      <c r="C2" s="52" t="s">
        <v>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ht="35.25" customHeight="1">
      <c r="A3" s="50"/>
      <c r="B3" s="50"/>
      <c r="C3" s="54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0">
        <v>6</v>
      </c>
      <c r="N3" s="50"/>
      <c r="O3" s="50">
        <v>7</v>
      </c>
      <c r="P3" s="50"/>
      <c r="Q3" s="50">
        <v>8</v>
      </c>
      <c r="R3" s="50"/>
      <c r="S3" s="50">
        <v>9</v>
      </c>
      <c r="T3" s="50"/>
      <c r="U3" s="51" t="s">
        <v>3</v>
      </c>
      <c r="V3" s="51"/>
    </row>
    <row r="4" spans="1:26">
      <c r="A4" s="50"/>
      <c r="B4" s="50"/>
      <c r="C4" s="25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31" t="s">
        <v>4</v>
      </c>
      <c r="V4" s="31" t="s">
        <v>5</v>
      </c>
    </row>
    <row r="5" spans="1:26">
      <c r="A5" s="2">
        <v>1</v>
      </c>
      <c r="B5" s="29" t="s">
        <v>35</v>
      </c>
      <c r="C5" s="25">
        <v>1</v>
      </c>
      <c r="D5" s="24">
        <v>3</v>
      </c>
      <c r="E5" s="24">
        <v>1</v>
      </c>
      <c r="F5" s="24">
        <v>3</v>
      </c>
      <c r="G5" s="24">
        <v>2</v>
      </c>
      <c r="H5" s="24">
        <v>3</v>
      </c>
      <c r="I5" s="24">
        <v>2</v>
      </c>
      <c r="J5" s="24">
        <v>3</v>
      </c>
      <c r="K5" s="24">
        <v>1</v>
      </c>
      <c r="L5" s="24">
        <v>2</v>
      </c>
      <c r="M5" s="24">
        <v>1</v>
      </c>
      <c r="N5" s="24">
        <v>2</v>
      </c>
      <c r="O5" s="24">
        <v>1</v>
      </c>
      <c r="P5" s="24">
        <v>2</v>
      </c>
      <c r="Q5" s="24">
        <v>2</v>
      </c>
      <c r="R5" s="24">
        <v>3</v>
      </c>
      <c r="S5" s="24">
        <v>2</v>
      </c>
      <c r="T5" s="24">
        <v>3</v>
      </c>
      <c r="U5" s="14">
        <f>(C5+E5+G5+I5+K5+M5+O5+Q5+S5)/9</f>
        <v>1.4444444444444444</v>
      </c>
      <c r="V5" s="14">
        <f>(D5+F5+H5+J5+L5+N5+P5+R5+T5)/9</f>
        <v>2.6666666666666665</v>
      </c>
    </row>
    <row r="6" spans="1:26">
      <c r="A6" s="2">
        <v>2</v>
      </c>
      <c r="B6" s="29" t="s">
        <v>36</v>
      </c>
      <c r="C6" s="25">
        <v>2</v>
      </c>
      <c r="D6" s="24"/>
      <c r="E6" s="24">
        <v>2</v>
      </c>
      <c r="F6" s="24"/>
      <c r="G6" s="24">
        <v>2</v>
      </c>
      <c r="H6" s="24"/>
      <c r="I6" s="24">
        <v>2</v>
      </c>
      <c r="J6" s="24"/>
      <c r="K6" s="24">
        <v>2</v>
      </c>
      <c r="L6" s="24"/>
      <c r="M6" s="24">
        <v>2</v>
      </c>
      <c r="N6" s="24"/>
      <c r="O6" s="24">
        <v>1</v>
      </c>
      <c r="P6" s="24"/>
      <c r="Q6" s="24">
        <v>2</v>
      </c>
      <c r="R6" s="24"/>
      <c r="S6" s="24">
        <v>2</v>
      </c>
      <c r="T6" s="24"/>
      <c r="U6" s="14">
        <f t="shared" ref="U6:U8" si="0">(C6+E6+G6+I6+K6+M6+O6+Q6+S6)/9</f>
        <v>1.8888888888888888</v>
      </c>
      <c r="V6" s="14">
        <f t="shared" ref="V6:V40" si="1">(D6+F6+H6+J6+L6+N6+P6+R6+T6)/9</f>
        <v>0</v>
      </c>
    </row>
    <row r="7" spans="1:26">
      <c r="A7" s="2">
        <v>3</v>
      </c>
      <c r="B7" s="29" t="s">
        <v>37</v>
      </c>
      <c r="C7" s="25">
        <v>3</v>
      </c>
      <c r="D7" s="24">
        <v>3</v>
      </c>
      <c r="E7" s="24">
        <v>2</v>
      </c>
      <c r="F7" s="24">
        <v>3</v>
      </c>
      <c r="G7" s="24">
        <v>2</v>
      </c>
      <c r="H7" s="24">
        <v>3</v>
      </c>
      <c r="I7" s="24">
        <v>2</v>
      </c>
      <c r="J7" s="24">
        <v>3</v>
      </c>
      <c r="K7" s="24">
        <v>2</v>
      </c>
      <c r="L7" s="24">
        <v>3</v>
      </c>
      <c r="M7" s="24">
        <v>2</v>
      </c>
      <c r="N7" s="24">
        <v>3</v>
      </c>
      <c r="O7" s="24">
        <v>1</v>
      </c>
      <c r="P7" s="24">
        <v>3</v>
      </c>
      <c r="Q7" s="24">
        <v>3</v>
      </c>
      <c r="R7" s="24">
        <v>3</v>
      </c>
      <c r="S7" s="24">
        <v>2</v>
      </c>
      <c r="T7" s="24">
        <v>3</v>
      </c>
      <c r="U7" s="14">
        <f t="shared" si="0"/>
        <v>2.1111111111111112</v>
      </c>
      <c r="V7" s="14">
        <f t="shared" si="1"/>
        <v>3</v>
      </c>
    </row>
    <row r="8" spans="1:26">
      <c r="A8" s="2">
        <v>4</v>
      </c>
      <c r="B8" s="29" t="s">
        <v>38</v>
      </c>
      <c r="C8" s="25">
        <v>2</v>
      </c>
      <c r="D8" s="24">
        <v>3</v>
      </c>
      <c r="E8" s="24">
        <v>2</v>
      </c>
      <c r="F8" s="24">
        <v>3</v>
      </c>
      <c r="G8" s="24">
        <v>2</v>
      </c>
      <c r="H8" s="24">
        <v>3</v>
      </c>
      <c r="I8" s="24">
        <v>2</v>
      </c>
      <c r="J8" s="24">
        <v>3</v>
      </c>
      <c r="K8" s="24">
        <v>1</v>
      </c>
      <c r="L8" s="24">
        <v>3</v>
      </c>
      <c r="M8" s="24">
        <v>2</v>
      </c>
      <c r="N8" s="24">
        <v>3</v>
      </c>
      <c r="O8" s="24">
        <v>1</v>
      </c>
      <c r="P8" s="24">
        <v>3</v>
      </c>
      <c r="Q8" s="24">
        <v>2</v>
      </c>
      <c r="R8" s="24">
        <v>3</v>
      </c>
      <c r="S8" s="24">
        <v>2</v>
      </c>
      <c r="T8" s="24">
        <v>3</v>
      </c>
      <c r="U8" s="14">
        <f t="shared" si="0"/>
        <v>1.7777777777777777</v>
      </c>
      <c r="V8" s="14">
        <f t="shared" si="1"/>
        <v>3</v>
      </c>
    </row>
    <row r="9" spans="1:26">
      <c r="A9" s="2">
        <v>5</v>
      </c>
      <c r="B9" s="29" t="s">
        <v>39</v>
      </c>
      <c r="C9" s="25">
        <v>2</v>
      </c>
      <c r="D9" s="24">
        <v>3</v>
      </c>
      <c r="E9" s="24">
        <v>2</v>
      </c>
      <c r="F9" s="24">
        <v>3</v>
      </c>
      <c r="G9" s="24">
        <v>1</v>
      </c>
      <c r="H9" s="24">
        <v>2</v>
      </c>
      <c r="I9" s="24">
        <v>2</v>
      </c>
      <c r="J9" s="24">
        <v>3</v>
      </c>
      <c r="K9" s="24">
        <v>1</v>
      </c>
      <c r="L9" s="24">
        <v>3</v>
      </c>
      <c r="M9" s="24">
        <v>1</v>
      </c>
      <c r="N9" s="24">
        <v>2</v>
      </c>
      <c r="O9" s="24">
        <v>1</v>
      </c>
      <c r="P9" s="24">
        <v>3</v>
      </c>
      <c r="Q9" s="24">
        <v>2</v>
      </c>
      <c r="R9" s="24">
        <v>3</v>
      </c>
      <c r="S9" s="24">
        <v>2</v>
      </c>
      <c r="T9" s="24">
        <v>3</v>
      </c>
      <c r="U9" s="14">
        <f t="shared" ref="U9:U20" si="2">(C9+E9+G9+I9+K9+M9+O9+Q9+S9)/9</f>
        <v>1.5555555555555556</v>
      </c>
      <c r="V9" s="14">
        <f t="shared" si="1"/>
        <v>2.7777777777777777</v>
      </c>
    </row>
    <row r="10" spans="1:26">
      <c r="A10" s="2">
        <v>6</v>
      </c>
      <c r="B10" s="29" t="s">
        <v>40</v>
      </c>
      <c r="C10" s="25">
        <v>2</v>
      </c>
      <c r="D10" s="24">
        <v>3</v>
      </c>
      <c r="E10" s="24">
        <v>2</v>
      </c>
      <c r="F10" s="24">
        <v>3</v>
      </c>
      <c r="G10" s="24">
        <v>1</v>
      </c>
      <c r="H10" s="24">
        <v>2</v>
      </c>
      <c r="I10" s="24">
        <v>2</v>
      </c>
      <c r="J10" s="24">
        <v>3</v>
      </c>
      <c r="K10" s="24">
        <v>1</v>
      </c>
      <c r="L10" s="24">
        <v>2</v>
      </c>
      <c r="M10" s="24">
        <v>2</v>
      </c>
      <c r="N10" s="24">
        <v>2</v>
      </c>
      <c r="O10" s="24">
        <v>1</v>
      </c>
      <c r="P10" s="24">
        <v>2</v>
      </c>
      <c r="Q10" s="24">
        <v>2</v>
      </c>
      <c r="R10" s="24">
        <v>3</v>
      </c>
      <c r="S10" s="24">
        <v>2</v>
      </c>
      <c r="T10" s="24">
        <v>3</v>
      </c>
      <c r="U10" s="14">
        <f t="shared" si="2"/>
        <v>1.6666666666666667</v>
      </c>
      <c r="V10" s="14">
        <f t="shared" si="1"/>
        <v>2.5555555555555554</v>
      </c>
      <c r="Z10" t="s">
        <v>33</v>
      </c>
    </row>
    <row r="11" spans="1:26">
      <c r="A11" s="2">
        <v>7</v>
      </c>
      <c r="B11" s="37" t="s">
        <v>41</v>
      </c>
      <c r="C11" s="25">
        <v>1</v>
      </c>
      <c r="D11" s="24">
        <v>3</v>
      </c>
      <c r="E11" s="24">
        <v>2</v>
      </c>
      <c r="F11" s="24">
        <v>2</v>
      </c>
      <c r="G11" s="24">
        <v>2</v>
      </c>
      <c r="H11" s="24">
        <v>3</v>
      </c>
      <c r="I11" s="24">
        <v>2</v>
      </c>
      <c r="J11" s="24">
        <v>3</v>
      </c>
      <c r="K11" s="24">
        <v>1</v>
      </c>
      <c r="L11" s="24">
        <v>2</v>
      </c>
      <c r="M11" s="24">
        <v>2</v>
      </c>
      <c r="N11" s="24">
        <v>2</v>
      </c>
      <c r="O11" s="24">
        <v>1</v>
      </c>
      <c r="P11" s="24">
        <v>2</v>
      </c>
      <c r="Q11" s="24">
        <v>2</v>
      </c>
      <c r="R11" s="24">
        <v>3</v>
      </c>
      <c r="S11" s="24">
        <v>2</v>
      </c>
      <c r="T11" s="24">
        <v>3</v>
      </c>
      <c r="U11" s="14">
        <f t="shared" si="2"/>
        <v>1.6666666666666667</v>
      </c>
      <c r="V11" s="14">
        <f t="shared" si="1"/>
        <v>2.5555555555555554</v>
      </c>
    </row>
    <row r="12" spans="1:26">
      <c r="A12" s="2">
        <v>8</v>
      </c>
      <c r="B12" s="29" t="s">
        <v>42</v>
      </c>
      <c r="C12" s="25">
        <v>1</v>
      </c>
      <c r="D12" s="24">
        <v>3</v>
      </c>
      <c r="E12" s="24">
        <v>2</v>
      </c>
      <c r="F12" s="24">
        <v>3</v>
      </c>
      <c r="G12" s="24">
        <v>1</v>
      </c>
      <c r="H12" s="24">
        <v>3</v>
      </c>
      <c r="I12" s="24">
        <v>2</v>
      </c>
      <c r="J12" s="24">
        <v>3</v>
      </c>
      <c r="K12" s="24">
        <v>1</v>
      </c>
      <c r="L12" s="24">
        <v>2</v>
      </c>
      <c r="M12" s="24">
        <v>2</v>
      </c>
      <c r="N12" s="24">
        <v>3</v>
      </c>
      <c r="O12" s="24">
        <v>1</v>
      </c>
      <c r="P12" s="24">
        <v>2</v>
      </c>
      <c r="Q12" s="24">
        <v>1</v>
      </c>
      <c r="R12" s="24">
        <v>3</v>
      </c>
      <c r="S12" s="24">
        <v>2</v>
      </c>
      <c r="T12" s="24">
        <v>3</v>
      </c>
      <c r="U12" s="14">
        <f t="shared" si="2"/>
        <v>1.4444444444444444</v>
      </c>
      <c r="V12" s="14">
        <f t="shared" si="1"/>
        <v>2.7777777777777777</v>
      </c>
    </row>
    <row r="13" spans="1:26">
      <c r="A13" s="2">
        <v>9</v>
      </c>
      <c r="B13" s="29" t="s">
        <v>43</v>
      </c>
      <c r="C13" s="25">
        <v>1</v>
      </c>
      <c r="D13" s="24">
        <v>3</v>
      </c>
      <c r="E13" s="24">
        <v>2</v>
      </c>
      <c r="F13" s="24">
        <v>3</v>
      </c>
      <c r="G13" s="24">
        <v>1</v>
      </c>
      <c r="H13" s="24">
        <v>3</v>
      </c>
      <c r="I13" s="24">
        <v>2</v>
      </c>
      <c r="J13" s="24">
        <v>3</v>
      </c>
      <c r="K13" s="24">
        <v>1</v>
      </c>
      <c r="L13" s="24">
        <v>2</v>
      </c>
      <c r="M13" s="24">
        <v>1</v>
      </c>
      <c r="N13" s="24">
        <v>3</v>
      </c>
      <c r="O13" s="24">
        <v>1</v>
      </c>
      <c r="P13" s="24">
        <v>2</v>
      </c>
      <c r="Q13" s="24">
        <v>2</v>
      </c>
      <c r="R13" s="24">
        <v>3</v>
      </c>
      <c r="S13" s="24">
        <v>2</v>
      </c>
      <c r="T13" s="24">
        <v>3</v>
      </c>
      <c r="U13" s="14">
        <f t="shared" si="2"/>
        <v>1.4444444444444444</v>
      </c>
      <c r="V13" s="14">
        <f t="shared" si="1"/>
        <v>2.7777777777777777</v>
      </c>
    </row>
    <row r="14" spans="1:26">
      <c r="A14" s="2">
        <v>10</v>
      </c>
      <c r="B14" s="29" t="s">
        <v>44</v>
      </c>
      <c r="C14" s="25">
        <v>1</v>
      </c>
      <c r="D14" s="24"/>
      <c r="E14" s="24">
        <v>2</v>
      </c>
      <c r="F14" s="24"/>
      <c r="G14" s="24">
        <v>1</v>
      </c>
      <c r="H14" s="24"/>
      <c r="I14" s="24">
        <v>2</v>
      </c>
      <c r="J14" s="24"/>
      <c r="K14" s="24">
        <v>1</v>
      </c>
      <c r="L14" s="24"/>
      <c r="M14" s="24">
        <v>1</v>
      </c>
      <c r="N14" s="24"/>
      <c r="O14" s="24">
        <v>1</v>
      </c>
      <c r="P14" s="24"/>
      <c r="Q14" s="24">
        <v>2</v>
      </c>
      <c r="R14" s="24"/>
      <c r="S14" s="24">
        <v>2</v>
      </c>
      <c r="T14" s="24"/>
      <c r="U14" s="14">
        <f t="shared" si="2"/>
        <v>1.4444444444444444</v>
      </c>
      <c r="V14" s="14">
        <f t="shared" si="1"/>
        <v>0</v>
      </c>
    </row>
    <row r="15" spans="1:26">
      <c r="A15" s="2">
        <v>11</v>
      </c>
      <c r="B15" s="29" t="s">
        <v>45</v>
      </c>
      <c r="C15" s="25">
        <v>1</v>
      </c>
      <c r="D15" s="24">
        <v>2</v>
      </c>
      <c r="E15" s="24">
        <v>1</v>
      </c>
      <c r="F15" s="24">
        <v>3</v>
      </c>
      <c r="G15" s="24">
        <v>2</v>
      </c>
      <c r="H15" s="24">
        <v>3</v>
      </c>
      <c r="I15" s="24">
        <v>2</v>
      </c>
      <c r="J15" s="24">
        <v>3</v>
      </c>
      <c r="K15" s="24">
        <v>1</v>
      </c>
      <c r="L15" s="24">
        <v>2</v>
      </c>
      <c r="M15" s="24">
        <v>1</v>
      </c>
      <c r="N15" s="24">
        <v>2</v>
      </c>
      <c r="O15" s="24">
        <v>1</v>
      </c>
      <c r="P15" s="24">
        <v>2</v>
      </c>
      <c r="Q15" s="24">
        <v>2</v>
      </c>
      <c r="R15" s="24">
        <v>3</v>
      </c>
      <c r="S15" s="24">
        <v>2</v>
      </c>
      <c r="T15" s="24">
        <v>2</v>
      </c>
      <c r="U15" s="14">
        <f t="shared" si="2"/>
        <v>1.4444444444444444</v>
      </c>
      <c r="V15" s="14">
        <f t="shared" si="1"/>
        <v>2.4444444444444446</v>
      </c>
    </row>
    <row r="16" spans="1:26">
      <c r="A16" s="2">
        <v>12</v>
      </c>
      <c r="B16" s="29" t="s">
        <v>46</v>
      </c>
      <c r="C16" s="25">
        <v>2</v>
      </c>
      <c r="D16" s="24">
        <v>2</v>
      </c>
      <c r="E16" s="24">
        <v>2</v>
      </c>
      <c r="F16" s="24">
        <v>2</v>
      </c>
      <c r="G16" s="24">
        <v>2</v>
      </c>
      <c r="H16" s="24">
        <v>3</v>
      </c>
      <c r="I16" s="24">
        <v>2</v>
      </c>
      <c r="J16" s="24">
        <v>3</v>
      </c>
      <c r="K16" s="24">
        <v>2</v>
      </c>
      <c r="L16" s="24">
        <v>2</v>
      </c>
      <c r="M16" s="24">
        <v>2</v>
      </c>
      <c r="N16" s="24">
        <v>2</v>
      </c>
      <c r="O16" s="24">
        <v>1</v>
      </c>
      <c r="P16" s="24">
        <v>2</v>
      </c>
      <c r="Q16" s="24">
        <v>2</v>
      </c>
      <c r="R16" s="24">
        <v>3</v>
      </c>
      <c r="S16" s="24">
        <v>2</v>
      </c>
      <c r="T16" s="24">
        <v>3</v>
      </c>
      <c r="U16" s="14">
        <f t="shared" si="2"/>
        <v>1.8888888888888888</v>
      </c>
      <c r="V16" s="14">
        <f t="shared" si="1"/>
        <v>2.4444444444444446</v>
      </c>
    </row>
    <row r="17" spans="1:22">
      <c r="A17" s="2">
        <v>13</v>
      </c>
      <c r="B17" s="29" t="s">
        <v>47</v>
      </c>
      <c r="C17" s="25">
        <v>1</v>
      </c>
      <c r="D17" s="24">
        <v>2</v>
      </c>
      <c r="E17" s="24">
        <v>1</v>
      </c>
      <c r="F17" s="24">
        <v>2</v>
      </c>
      <c r="G17" s="24">
        <v>1</v>
      </c>
      <c r="H17" s="24">
        <v>2</v>
      </c>
      <c r="I17" s="24">
        <v>2</v>
      </c>
      <c r="J17" s="24">
        <v>3</v>
      </c>
      <c r="K17" s="24">
        <v>1</v>
      </c>
      <c r="L17" s="24">
        <v>2</v>
      </c>
      <c r="M17" s="24">
        <v>1</v>
      </c>
      <c r="N17" s="24">
        <v>2</v>
      </c>
      <c r="O17" s="24">
        <v>1</v>
      </c>
      <c r="P17" s="24">
        <v>2</v>
      </c>
      <c r="Q17" s="24">
        <v>1</v>
      </c>
      <c r="R17" s="24">
        <v>2</v>
      </c>
      <c r="S17" s="24">
        <v>1</v>
      </c>
      <c r="T17" s="24">
        <v>2</v>
      </c>
      <c r="U17" s="14">
        <f t="shared" si="2"/>
        <v>1.1111111111111112</v>
      </c>
      <c r="V17" s="14">
        <f t="shared" si="1"/>
        <v>2.1111111111111112</v>
      </c>
    </row>
    <row r="18" spans="1:22">
      <c r="A18" s="2">
        <v>14</v>
      </c>
      <c r="B18" s="29" t="s">
        <v>48</v>
      </c>
      <c r="C18" s="25">
        <v>3</v>
      </c>
      <c r="D18" s="24">
        <v>3</v>
      </c>
      <c r="E18" s="24">
        <v>2</v>
      </c>
      <c r="F18" s="24">
        <v>3</v>
      </c>
      <c r="G18" s="24">
        <v>2</v>
      </c>
      <c r="H18" s="24">
        <v>3</v>
      </c>
      <c r="I18" s="24">
        <v>2</v>
      </c>
      <c r="J18" s="24">
        <v>3</v>
      </c>
      <c r="K18" s="24">
        <v>2</v>
      </c>
      <c r="L18" s="24">
        <v>3</v>
      </c>
      <c r="M18" s="24">
        <v>2</v>
      </c>
      <c r="N18" s="24">
        <v>3</v>
      </c>
      <c r="O18" s="24">
        <v>1</v>
      </c>
      <c r="P18" s="24">
        <v>2</v>
      </c>
      <c r="Q18" s="24">
        <v>2</v>
      </c>
      <c r="R18" s="24">
        <v>3</v>
      </c>
      <c r="S18" s="24">
        <v>2</v>
      </c>
      <c r="T18" s="24">
        <v>3</v>
      </c>
      <c r="U18" s="14">
        <f t="shared" si="2"/>
        <v>2</v>
      </c>
      <c r="V18" s="14">
        <f t="shared" si="1"/>
        <v>2.8888888888888888</v>
      </c>
    </row>
    <row r="19" spans="1:22">
      <c r="A19" s="2">
        <v>15</v>
      </c>
      <c r="B19" s="29" t="s">
        <v>49</v>
      </c>
      <c r="C19" s="25">
        <v>1</v>
      </c>
      <c r="D19" s="24">
        <v>2</v>
      </c>
      <c r="E19" s="24">
        <v>1</v>
      </c>
      <c r="F19" s="24">
        <v>2</v>
      </c>
      <c r="G19" s="24">
        <v>1</v>
      </c>
      <c r="H19" s="24">
        <v>3</v>
      </c>
      <c r="I19" s="24">
        <v>2</v>
      </c>
      <c r="J19" s="24">
        <v>3</v>
      </c>
      <c r="K19" s="24">
        <v>1</v>
      </c>
      <c r="L19" s="24">
        <v>2</v>
      </c>
      <c r="M19" s="24">
        <v>1</v>
      </c>
      <c r="N19" s="24">
        <v>2</v>
      </c>
      <c r="O19" s="24">
        <v>1</v>
      </c>
      <c r="P19" s="24">
        <v>2</v>
      </c>
      <c r="Q19" s="24">
        <v>1</v>
      </c>
      <c r="R19" s="24">
        <v>2</v>
      </c>
      <c r="S19" s="24">
        <v>1</v>
      </c>
      <c r="T19" s="24">
        <v>2</v>
      </c>
      <c r="U19" s="14">
        <f t="shared" si="2"/>
        <v>1.1111111111111112</v>
      </c>
      <c r="V19" s="14">
        <f t="shared" si="1"/>
        <v>2.2222222222222223</v>
      </c>
    </row>
    <row r="20" spans="1:22">
      <c r="A20" s="2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3</v>
      </c>
      <c r="G20" s="24">
        <v>2</v>
      </c>
      <c r="H20" s="24">
        <v>3</v>
      </c>
      <c r="I20" s="24">
        <v>2</v>
      </c>
      <c r="J20" s="24">
        <v>3</v>
      </c>
      <c r="K20" s="24">
        <v>1</v>
      </c>
      <c r="L20" s="24">
        <v>3</v>
      </c>
      <c r="M20" s="24">
        <v>2</v>
      </c>
      <c r="N20" s="24">
        <v>3</v>
      </c>
      <c r="O20" s="24">
        <v>1</v>
      </c>
      <c r="P20" s="24">
        <v>2</v>
      </c>
      <c r="Q20" s="24">
        <v>2</v>
      </c>
      <c r="R20" s="24">
        <v>3</v>
      </c>
      <c r="S20" s="24">
        <v>2</v>
      </c>
      <c r="T20" s="24">
        <v>3</v>
      </c>
      <c r="U20" s="14">
        <f t="shared" si="2"/>
        <v>1.7777777777777777</v>
      </c>
      <c r="V20" s="14">
        <f t="shared" si="1"/>
        <v>2.8888888888888888</v>
      </c>
    </row>
    <row r="21" spans="1:22">
      <c r="A21" s="2">
        <v>17</v>
      </c>
      <c r="B21" s="29" t="s">
        <v>71</v>
      </c>
      <c r="C21" s="25"/>
      <c r="D21" s="24">
        <v>3</v>
      </c>
      <c r="E21" s="24"/>
      <c r="F21" s="24">
        <v>3</v>
      </c>
      <c r="G21" s="24"/>
      <c r="H21" s="24">
        <v>2</v>
      </c>
      <c r="I21" s="24"/>
      <c r="J21" s="24">
        <v>3</v>
      </c>
      <c r="K21" s="24"/>
      <c r="L21" s="24">
        <v>2</v>
      </c>
      <c r="M21" s="24"/>
      <c r="N21" s="24">
        <v>2</v>
      </c>
      <c r="O21" s="24"/>
      <c r="P21" s="24">
        <v>2</v>
      </c>
      <c r="Q21" s="24"/>
      <c r="R21" s="24">
        <v>2</v>
      </c>
      <c r="S21" s="24"/>
      <c r="T21" s="24">
        <v>2</v>
      </c>
      <c r="U21" s="14"/>
      <c r="V21" s="14">
        <f t="shared" si="1"/>
        <v>2.3333333333333335</v>
      </c>
    </row>
    <row r="22" spans="1:22">
      <c r="A22" s="2">
        <v>18</v>
      </c>
      <c r="B22" s="29" t="s">
        <v>51</v>
      </c>
      <c r="C22" s="40">
        <v>1</v>
      </c>
      <c r="D22" s="39">
        <v>3</v>
      </c>
      <c r="E22" s="39">
        <v>2</v>
      </c>
      <c r="F22" s="39">
        <v>2</v>
      </c>
      <c r="G22" s="39">
        <v>2</v>
      </c>
      <c r="H22" s="39">
        <v>3</v>
      </c>
      <c r="I22" s="39">
        <v>2</v>
      </c>
      <c r="J22" s="39">
        <v>3</v>
      </c>
      <c r="K22" s="39">
        <v>1</v>
      </c>
      <c r="L22" s="39">
        <v>2</v>
      </c>
      <c r="M22" s="39">
        <v>1</v>
      </c>
      <c r="N22" s="39">
        <v>2</v>
      </c>
      <c r="O22" s="39">
        <v>1</v>
      </c>
      <c r="P22" s="39">
        <v>2</v>
      </c>
      <c r="Q22" s="39">
        <v>2</v>
      </c>
      <c r="R22" s="39">
        <v>3</v>
      </c>
      <c r="S22" s="39">
        <v>2</v>
      </c>
      <c r="T22" s="39">
        <v>2</v>
      </c>
      <c r="U22" s="14">
        <f t="shared" ref="U22:U32" si="3">(C22+E22+G22+I22+K22+M22+O22+Q22+S22)/9</f>
        <v>1.5555555555555556</v>
      </c>
      <c r="V22" s="14">
        <f t="shared" si="1"/>
        <v>2.4444444444444446</v>
      </c>
    </row>
    <row r="23" spans="1:22">
      <c r="A23" s="2">
        <v>19</v>
      </c>
      <c r="B23" s="29" t="s">
        <v>52</v>
      </c>
      <c r="C23" s="40">
        <v>2</v>
      </c>
      <c r="D23" s="39"/>
      <c r="E23" s="39">
        <v>2</v>
      </c>
      <c r="F23" s="39"/>
      <c r="G23" s="39">
        <v>2</v>
      </c>
      <c r="H23" s="39"/>
      <c r="I23" s="39">
        <v>2</v>
      </c>
      <c r="J23" s="39"/>
      <c r="K23" s="39">
        <v>1</v>
      </c>
      <c r="L23" s="39"/>
      <c r="M23" s="39">
        <v>2</v>
      </c>
      <c r="N23" s="39"/>
      <c r="O23" s="39">
        <v>1</v>
      </c>
      <c r="P23" s="39"/>
      <c r="Q23" s="39">
        <v>2</v>
      </c>
      <c r="R23" s="39"/>
      <c r="S23" s="39">
        <v>2</v>
      </c>
      <c r="T23" s="39"/>
      <c r="U23" s="14">
        <f t="shared" si="3"/>
        <v>1.7777777777777777</v>
      </c>
      <c r="V23" s="14">
        <f t="shared" si="1"/>
        <v>0</v>
      </c>
    </row>
    <row r="24" spans="1:22">
      <c r="A24" s="2">
        <v>20</v>
      </c>
      <c r="B24" s="29" t="s">
        <v>53</v>
      </c>
      <c r="C24" s="40">
        <v>1</v>
      </c>
      <c r="D24" s="39">
        <v>2</v>
      </c>
      <c r="E24" s="39">
        <v>1</v>
      </c>
      <c r="F24" s="39">
        <v>2</v>
      </c>
      <c r="G24" s="39">
        <v>1</v>
      </c>
      <c r="H24" s="39">
        <v>2</v>
      </c>
      <c r="I24" s="39">
        <v>2</v>
      </c>
      <c r="J24" s="39">
        <v>3</v>
      </c>
      <c r="K24" s="39">
        <v>1</v>
      </c>
      <c r="L24" s="39">
        <v>2</v>
      </c>
      <c r="M24" s="39">
        <v>1</v>
      </c>
      <c r="N24" s="39">
        <v>2</v>
      </c>
      <c r="O24" s="39">
        <v>1</v>
      </c>
      <c r="P24" s="39">
        <v>2</v>
      </c>
      <c r="Q24" s="39">
        <v>1</v>
      </c>
      <c r="R24" s="39">
        <v>2</v>
      </c>
      <c r="S24" s="39">
        <v>1</v>
      </c>
      <c r="T24" s="39">
        <v>2</v>
      </c>
      <c r="U24" s="14">
        <f t="shared" si="3"/>
        <v>1.1111111111111112</v>
      </c>
      <c r="V24" s="14">
        <f t="shared" si="1"/>
        <v>2.1111111111111112</v>
      </c>
    </row>
    <row r="25" spans="1:22">
      <c r="A25" s="2">
        <v>21</v>
      </c>
      <c r="B25" s="38" t="s">
        <v>56</v>
      </c>
      <c r="C25" s="40">
        <v>1</v>
      </c>
      <c r="D25" s="39">
        <v>2</v>
      </c>
      <c r="E25" s="39">
        <v>1</v>
      </c>
      <c r="F25" s="39">
        <v>2</v>
      </c>
      <c r="G25" s="39">
        <v>1</v>
      </c>
      <c r="H25" s="39">
        <v>2</v>
      </c>
      <c r="I25" s="39">
        <v>2</v>
      </c>
      <c r="J25" s="39">
        <v>2</v>
      </c>
      <c r="K25" s="39">
        <v>1</v>
      </c>
      <c r="L25" s="39">
        <v>2</v>
      </c>
      <c r="M25" s="39">
        <v>1</v>
      </c>
      <c r="N25" s="39">
        <v>2</v>
      </c>
      <c r="O25" s="39">
        <v>1</v>
      </c>
      <c r="P25" s="39">
        <v>2</v>
      </c>
      <c r="Q25" s="39">
        <v>2</v>
      </c>
      <c r="R25" s="39">
        <v>2</v>
      </c>
      <c r="S25" s="39">
        <v>2</v>
      </c>
      <c r="T25" s="39">
        <v>2</v>
      </c>
      <c r="U25" s="14">
        <f t="shared" si="3"/>
        <v>1.3333333333333333</v>
      </c>
      <c r="V25" s="14">
        <f t="shared" si="1"/>
        <v>2</v>
      </c>
    </row>
    <row r="26" spans="1:22" ht="15.75" customHeight="1">
      <c r="A26" s="2">
        <v>22</v>
      </c>
      <c r="B26" s="29" t="s">
        <v>54</v>
      </c>
      <c r="C26" s="40">
        <v>1</v>
      </c>
      <c r="D26" s="39">
        <v>2</v>
      </c>
      <c r="E26" s="39">
        <v>2</v>
      </c>
      <c r="F26" s="39">
        <v>2</v>
      </c>
      <c r="G26" s="39">
        <v>2</v>
      </c>
      <c r="H26" s="39">
        <v>3</v>
      </c>
      <c r="I26" s="39">
        <v>2</v>
      </c>
      <c r="J26" s="39">
        <v>3</v>
      </c>
      <c r="K26" s="39">
        <v>1</v>
      </c>
      <c r="L26" s="39">
        <v>2</v>
      </c>
      <c r="M26" s="39">
        <v>1</v>
      </c>
      <c r="N26" s="39">
        <v>2</v>
      </c>
      <c r="O26" s="39">
        <v>1</v>
      </c>
      <c r="P26" s="39">
        <v>2</v>
      </c>
      <c r="Q26" s="39">
        <v>2</v>
      </c>
      <c r="R26" s="39">
        <v>3</v>
      </c>
      <c r="S26" s="39">
        <v>1</v>
      </c>
      <c r="T26" s="39">
        <v>2</v>
      </c>
      <c r="U26" s="14">
        <f t="shared" si="3"/>
        <v>1.4444444444444444</v>
      </c>
      <c r="V26" s="14">
        <f t="shared" si="1"/>
        <v>2.3333333333333335</v>
      </c>
    </row>
    <row r="27" spans="1:22">
      <c r="A27" s="2">
        <v>23</v>
      </c>
      <c r="B27" s="29" t="s">
        <v>55</v>
      </c>
      <c r="C27" s="40">
        <v>2</v>
      </c>
      <c r="D27" s="39">
        <v>3</v>
      </c>
      <c r="E27" s="39">
        <v>2</v>
      </c>
      <c r="F27" s="39">
        <v>3</v>
      </c>
      <c r="G27" s="39">
        <v>2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39">
        <v>1</v>
      </c>
      <c r="P27" s="39">
        <v>2</v>
      </c>
      <c r="Q27" s="39">
        <v>2</v>
      </c>
      <c r="R27" s="39">
        <v>3</v>
      </c>
      <c r="S27" s="39">
        <v>2</v>
      </c>
      <c r="T27" s="39">
        <v>3</v>
      </c>
      <c r="U27" s="14">
        <f t="shared" si="3"/>
        <v>1.8888888888888888</v>
      </c>
      <c r="V27" s="14">
        <f t="shared" si="1"/>
        <v>2.8888888888888888</v>
      </c>
    </row>
    <row r="28" spans="1:22">
      <c r="A28" s="2">
        <v>24</v>
      </c>
      <c r="B28" s="38" t="s">
        <v>57</v>
      </c>
      <c r="C28" s="40">
        <v>2</v>
      </c>
      <c r="D28" s="39">
        <v>3</v>
      </c>
      <c r="E28" s="39">
        <v>2</v>
      </c>
      <c r="F28" s="39">
        <v>3</v>
      </c>
      <c r="G28" s="39">
        <v>2</v>
      </c>
      <c r="H28" s="39">
        <v>3</v>
      </c>
      <c r="I28" s="39">
        <v>2</v>
      </c>
      <c r="J28" s="39">
        <v>3</v>
      </c>
      <c r="K28" s="39">
        <v>2</v>
      </c>
      <c r="L28" s="39">
        <v>3</v>
      </c>
      <c r="M28" s="39">
        <v>2</v>
      </c>
      <c r="N28" s="39">
        <v>3</v>
      </c>
      <c r="O28" s="39">
        <v>1</v>
      </c>
      <c r="P28" s="39">
        <v>2</v>
      </c>
      <c r="Q28" s="39">
        <v>2</v>
      </c>
      <c r="R28" s="39">
        <v>3</v>
      </c>
      <c r="S28" s="39">
        <v>2</v>
      </c>
      <c r="T28" s="39">
        <v>3</v>
      </c>
      <c r="U28" s="14">
        <f t="shared" si="3"/>
        <v>1.8888888888888888</v>
      </c>
      <c r="V28" s="14">
        <f t="shared" si="1"/>
        <v>2.8888888888888888</v>
      </c>
    </row>
    <row r="29" spans="1:22">
      <c r="A29" s="2">
        <v>25</v>
      </c>
      <c r="B29" s="29" t="s">
        <v>58</v>
      </c>
      <c r="C29" s="40">
        <v>2</v>
      </c>
      <c r="D29" s="39">
        <v>3</v>
      </c>
      <c r="E29" s="39">
        <v>2</v>
      </c>
      <c r="F29" s="39">
        <v>3</v>
      </c>
      <c r="G29" s="39">
        <v>2</v>
      </c>
      <c r="H29" s="39">
        <v>3</v>
      </c>
      <c r="I29" s="39">
        <v>2</v>
      </c>
      <c r="J29" s="39">
        <v>3</v>
      </c>
      <c r="K29" s="39">
        <v>2</v>
      </c>
      <c r="L29" s="39">
        <v>3</v>
      </c>
      <c r="M29" s="39">
        <v>2</v>
      </c>
      <c r="N29" s="39">
        <v>3</v>
      </c>
      <c r="O29" s="39">
        <v>1</v>
      </c>
      <c r="P29" s="39">
        <v>3</v>
      </c>
      <c r="Q29" s="39">
        <v>2</v>
      </c>
      <c r="R29" s="39">
        <v>3</v>
      </c>
      <c r="S29" s="39">
        <v>2</v>
      </c>
      <c r="T29" s="39">
        <v>3</v>
      </c>
      <c r="U29" s="14">
        <f t="shared" si="3"/>
        <v>1.8888888888888888</v>
      </c>
      <c r="V29" s="14">
        <f t="shared" si="1"/>
        <v>3</v>
      </c>
    </row>
    <row r="30" spans="1:22">
      <c r="A30" s="2">
        <v>26</v>
      </c>
      <c r="B30" s="29" t="s">
        <v>59</v>
      </c>
      <c r="C30" s="40">
        <v>2</v>
      </c>
      <c r="D30" s="39">
        <v>3</v>
      </c>
      <c r="E30" s="39">
        <v>2</v>
      </c>
      <c r="F30" s="39">
        <v>3</v>
      </c>
      <c r="G30" s="39">
        <v>2</v>
      </c>
      <c r="H30" s="39">
        <v>3</v>
      </c>
      <c r="I30" s="39">
        <v>2</v>
      </c>
      <c r="J30" s="39">
        <v>3</v>
      </c>
      <c r="K30" s="39">
        <v>2</v>
      </c>
      <c r="L30" s="39">
        <v>3</v>
      </c>
      <c r="M30" s="39">
        <v>2</v>
      </c>
      <c r="N30" s="39">
        <v>3</v>
      </c>
      <c r="O30" s="39">
        <v>1</v>
      </c>
      <c r="P30" s="39">
        <v>2</v>
      </c>
      <c r="Q30" s="39">
        <v>2</v>
      </c>
      <c r="R30" s="39">
        <v>3</v>
      </c>
      <c r="S30" s="39">
        <v>2</v>
      </c>
      <c r="T30" s="39">
        <v>3</v>
      </c>
      <c r="U30" s="14">
        <f t="shared" si="3"/>
        <v>1.8888888888888888</v>
      </c>
      <c r="V30" s="14">
        <f t="shared" si="1"/>
        <v>2.8888888888888888</v>
      </c>
    </row>
    <row r="31" spans="1:22">
      <c r="A31" s="2">
        <v>27</v>
      </c>
      <c r="B31" s="29" t="s">
        <v>60</v>
      </c>
      <c r="C31" s="40">
        <v>1</v>
      </c>
      <c r="D31" s="39">
        <v>2</v>
      </c>
      <c r="E31" s="39">
        <v>1</v>
      </c>
      <c r="F31" s="39">
        <v>2</v>
      </c>
      <c r="G31" s="39">
        <v>1</v>
      </c>
      <c r="H31" s="39">
        <v>2</v>
      </c>
      <c r="I31" s="39">
        <v>2</v>
      </c>
      <c r="J31" s="39">
        <v>3</v>
      </c>
      <c r="K31" s="39">
        <v>1</v>
      </c>
      <c r="L31" s="39">
        <v>2</v>
      </c>
      <c r="M31" s="39">
        <v>1</v>
      </c>
      <c r="N31" s="39">
        <v>2</v>
      </c>
      <c r="O31" s="39">
        <v>1</v>
      </c>
      <c r="P31" s="39">
        <v>2</v>
      </c>
      <c r="Q31" s="39">
        <v>1</v>
      </c>
      <c r="R31" s="39">
        <v>2</v>
      </c>
      <c r="S31" s="39">
        <v>1</v>
      </c>
      <c r="T31" s="39">
        <v>2</v>
      </c>
      <c r="U31" s="14">
        <f t="shared" si="3"/>
        <v>1.1111111111111112</v>
      </c>
      <c r="V31" s="14">
        <f t="shared" si="1"/>
        <v>2.1111111111111112</v>
      </c>
    </row>
    <row r="32" spans="1:22">
      <c r="A32" s="2">
        <v>28</v>
      </c>
      <c r="B32" s="29" t="s">
        <v>61</v>
      </c>
      <c r="C32" s="40">
        <v>2</v>
      </c>
      <c r="D32" s="39">
        <v>3</v>
      </c>
      <c r="E32" s="39">
        <v>2</v>
      </c>
      <c r="F32" s="39">
        <v>2</v>
      </c>
      <c r="G32" s="39">
        <v>2</v>
      </c>
      <c r="H32" s="39">
        <v>3</v>
      </c>
      <c r="I32" s="39">
        <v>2</v>
      </c>
      <c r="J32" s="39">
        <v>3</v>
      </c>
      <c r="K32" s="39">
        <v>2</v>
      </c>
      <c r="L32" s="39">
        <v>3</v>
      </c>
      <c r="M32" s="39">
        <v>1</v>
      </c>
      <c r="N32" s="39">
        <v>3</v>
      </c>
      <c r="O32" s="39">
        <v>1</v>
      </c>
      <c r="P32" s="39">
        <v>2</v>
      </c>
      <c r="Q32" s="39">
        <v>2</v>
      </c>
      <c r="R32" s="39">
        <v>3</v>
      </c>
      <c r="S32" s="39">
        <v>2</v>
      </c>
      <c r="T32" s="39">
        <v>3</v>
      </c>
      <c r="U32" s="14">
        <f t="shared" si="3"/>
        <v>1.7777777777777777</v>
      </c>
      <c r="V32" s="14">
        <f t="shared" si="1"/>
        <v>2.7777777777777777</v>
      </c>
    </row>
    <row r="33" spans="1:22">
      <c r="A33" s="2">
        <v>29</v>
      </c>
      <c r="B33" s="29" t="s">
        <v>69</v>
      </c>
      <c r="C33" s="40"/>
      <c r="D33" s="39">
        <v>2</v>
      </c>
      <c r="E33" s="39"/>
      <c r="F33" s="39">
        <v>2</v>
      </c>
      <c r="G33" s="39"/>
      <c r="H33" s="39">
        <v>2</v>
      </c>
      <c r="I33" s="39"/>
      <c r="J33" s="39">
        <v>3</v>
      </c>
      <c r="K33" s="39"/>
      <c r="L33" s="39">
        <v>2</v>
      </c>
      <c r="M33" s="39"/>
      <c r="N33" s="39">
        <v>2</v>
      </c>
      <c r="O33" s="39"/>
      <c r="P33" s="39">
        <v>2</v>
      </c>
      <c r="Q33" s="39"/>
      <c r="R33" s="39">
        <v>2</v>
      </c>
      <c r="S33" s="39"/>
      <c r="T33" s="39">
        <v>2</v>
      </c>
      <c r="U33" s="14"/>
      <c r="V33" s="14">
        <f t="shared" si="1"/>
        <v>2.1111111111111112</v>
      </c>
    </row>
    <row r="34" spans="1:22">
      <c r="A34" s="2">
        <v>30</v>
      </c>
      <c r="B34" s="29" t="s">
        <v>70</v>
      </c>
      <c r="C34" s="40"/>
      <c r="D34" s="39">
        <v>3</v>
      </c>
      <c r="E34" s="39"/>
      <c r="F34" s="39">
        <v>2</v>
      </c>
      <c r="G34" s="39"/>
      <c r="H34" s="39">
        <v>3</v>
      </c>
      <c r="I34" s="39"/>
      <c r="J34" s="39">
        <v>3</v>
      </c>
      <c r="K34" s="39"/>
      <c r="L34" s="39">
        <v>3</v>
      </c>
      <c r="M34" s="39"/>
      <c r="N34" s="39">
        <v>3</v>
      </c>
      <c r="O34" s="39"/>
      <c r="P34" s="39">
        <v>2</v>
      </c>
      <c r="Q34" s="39"/>
      <c r="R34" s="39">
        <v>3</v>
      </c>
      <c r="S34" s="39"/>
      <c r="T34" s="39">
        <v>3</v>
      </c>
      <c r="U34" s="14"/>
      <c r="V34" s="14">
        <f t="shared" si="1"/>
        <v>2.7777777777777777</v>
      </c>
    </row>
    <row r="35" spans="1:22">
      <c r="A35" s="2">
        <v>31</v>
      </c>
      <c r="B35" s="29" t="s">
        <v>62</v>
      </c>
      <c r="C35" s="40">
        <v>2</v>
      </c>
      <c r="D35" s="39">
        <v>3</v>
      </c>
      <c r="E35" s="39">
        <v>2</v>
      </c>
      <c r="F35" s="39">
        <v>2</v>
      </c>
      <c r="G35" s="39">
        <v>2</v>
      </c>
      <c r="H35" s="39">
        <v>3</v>
      </c>
      <c r="I35" s="39">
        <v>2</v>
      </c>
      <c r="J35" s="39">
        <v>3</v>
      </c>
      <c r="K35" s="39">
        <v>2</v>
      </c>
      <c r="L35" s="39">
        <v>3</v>
      </c>
      <c r="M35" s="39">
        <v>2</v>
      </c>
      <c r="N35" s="39">
        <v>3</v>
      </c>
      <c r="O35" s="39">
        <v>1</v>
      </c>
      <c r="P35" s="39">
        <v>2</v>
      </c>
      <c r="Q35" s="39">
        <v>2</v>
      </c>
      <c r="R35" s="39">
        <v>3</v>
      </c>
      <c r="S35" s="39">
        <v>2</v>
      </c>
      <c r="T35" s="39">
        <v>3</v>
      </c>
      <c r="U35" s="14">
        <f t="shared" ref="U35:U40" si="4">(C35+E35+G35+I35+K35+M35+O35+Q35+S35)/9</f>
        <v>1.8888888888888888</v>
      </c>
      <c r="V35" s="14">
        <f t="shared" si="1"/>
        <v>2.7777777777777777</v>
      </c>
    </row>
    <row r="36" spans="1:22">
      <c r="A36" s="2">
        <v>32</v>
      </c>
      <c r="B36" s="29" t="s">
        <v>63</v>
      </c>
      <c r="C36" s="40">
        <v>2</v>
      </c>
      <c r="D36" s="39">
        <v>3</v>
      </c>
      <c r="E36" s="39">
        <v>2</v>
      </c>
      <c r="F36" s="39">
        <v>3</v>
      </c>
      <c r="G36" s="39">
        <v>2</v>
      </c>
      <c r="H36" s="39">
        <v>3</v>
      </c>
      <c r="I36" s="39">
        <v>2</v>
      </c>
      <c r="J36" s="39">
        <v>3</v>
      </c>
      <c r="K36" s="39">
        <v>2</v>
      </c>
      <c r="L36" s="39">
        <v>3</v>
      </c>
      <c r="M36" s="39">
        <v>2</v>
      </c>
      <c r="N36" s="39">
        <v>3</v>
      </c>
      <c r="O36" s="39">
        <v>1</v>
      </c>
      <c r="P36" s="39">
        <v>2</v>
      </c>
      <c r="Q36" s="39">
        <v>2</v>
      </c>
      <c r="R36" s="39">
        <v>3</v>
      </c>
      <c r="S36" s="39">
        <v>2</v>
      </c>
      <c r="T36" s="39">
        <v>3</v>
      </c>
      <c r="U36" s="14">
        <f t="shared" si="4"/>
        <v>1.8888888888888888</v>
      </c>
      <c r="V36" s="14">
        <f t="shared" si="1"/>
        <v>2.8888888888888888</v>
      </c>
    </row>
    <row r="37" spans="1:22">
      <c r="A37" s="2">
        <v>33</v>
      </c>
      <c r="B37" s="29" t="s">
        <v>64</v>
      </c>
      <c r="C37" s="40">
        <v>2</v>
      </c>
      <c r="D37" s="39">
        <v>3</v>
      </c>
      <c r="E37" s="39">
        <v>2</v>
      </c>
      <c r="F37" s="39">
        <v>3</v>
      </c>
      <c r="G37" s="39">
        <v>2</v>
      </c>
      <c r="H37" s="39">
        <v>3</v>
      </c>
      <c r="I37" s="39">
        <v>2</v>
      </c>
      <c r="J37" s="39">
        <v>3</v>
      </c>
      <c r="K37" s="39">
        <v>2</v>
      </c>
      <c r="L37" s="39">
        <v>3</v>
      </c>
      <c r="M37" s="39">
        <v>2</v>
      </c>
      <c r="N37" s="39">
        <v>3</v>
      </c>
      <c r="O37" s="39">
        <v>1</v>
      </c>
      <c r="P37" s="39">
        <v>2</v>
      </c>
      <c r="Q37" s="39">
        <v>2</v>
      </c>
      <c r="R37" s="39">
        <v>3</v>
      </c>
      <c r="S37" s="39">
        <v>2</v>
      </c>
      <c r="T37" s="39">
        <v>3</v>
      </c>
      <c r="U37" s="14">
        <f t="shared" si="4"/>
        <v>1.8888888888888888</v>
      </c>
      <c r="V37" s="14">
        <f t="shared" si="1"/>
        <v>2.8888888888888888</v>
      </c>
    </row>
    <row r="38" spans="1:22">
      <c r="A38" s="2">
        <v>34</v>
      </c>
      <c r="B38" s="29" t="s">
        <v>65</v>
      </c>
      <c r="C38" s="40">
        <v>1</v>
      </c>
      <c r="D38" s="39">
        <v>3</v>
      </c>
      <c r="E38" s="39">
        <v>2</v>
      </c>
      <c r="F38" s="39">
        <v>3</v>
      </c>
      <c r="G38" s="39">
        <v>2</v>
      </c>
      <c r="H38" s="39">
        <v>3</v>
      </c>
      <c r="I38" s="39">
        <v>2</v>
      </c>
      <c r="J38" s="39">
        <v>3</v>
      </c>
      <c r="K38" s="39">
        <v>1</v>
      </c>
      <c r="L38" s="39">
        <v>2</v>
      </c>
      <c r="M38" s="39">
        <v>2</v>
      </c>
      <c r="N38" s="39">
        <v>3</v>
      </c>
      <c r="O38" s="39">
        <v>1</v>
      </c>
      <c r="P38" s="39">
        <v>2</v>
      </c>
      <c r="Q38" s="39">
        <v>2</v>
      </c>
      <c r="R38" s="39">
        <v>3</v>
      </c>
      <c r="S38" s="39">
        <v>2</v>
      </c>
      <c r="T38" s="39">
        <v>3</v>
      </c>
      <c r="U38" s="14">
        <f t="shared" si="4"/>
        <v>1.6666666666666667</v>
      </c>
      <c r="V38" s="14">
        <f t="shared" si="1"/>
        <v>2.7777777777777777</v>
      </c>
    </row>
    <row r="39" spans="1:22">
      <c r="A39" s="2">
        <v>35</v>
      </c>
      <c r="B39" s="29" t="s">
        <v>66</v>
      </c>
      <c r="C39" s="40">
        <v>1</v>
      </c>
      <c r="D39" s="39">
        <v>3</v>
      </c>
      <c r="E39" s="39">
        <v>2</v>
      </c>
      <c r="F39" s="39">
        <v>3</v>
      </c>
      <c r="G39" s="39">
        <v>1</v>
      </c>
      <c r="H39" s="39">
        <v>2</v>
      </c>
      <c r="I39" s="39">
        <v>2</v>
      </c>
      <c r="J39" s="39">
        <v>3</v>
      </c>
      <c r="K39" s="39">
        <v>1</v>
      </c>
      <c r="L39" s="39">
        <v>2</v>
      </c>
      <c r="M39" s="39">
        <v>1</v>
      </c>
      <c r="N39" s="39">
        <v>2</v>
      </c>
      <c r="O39" s="39">
        <v>1</v>
      </c>
      <c r="P39" s="39">
        <v>2</v>
      </c>
      <c r="Q39" s="39">
        <v>2</v>
      </c>
      <c r="R39" s="39">
        <v>3</v>
      </c>
      <c r="S39" s="39">
        <v>2</v>
      </c>
      <c r="T39" s="39">
        <v>3</v>
      </c>
      <c r="U39" s="14">
        <f t="shared" si="4"/>
        <v>1.4444444444444444</v>
      </c>
      <c r="V39" s="14">
        <f t="shared" si="1"/>
        <v>2.5555555555555554</v>
      </c>
    </row>
    <row r="40" spans="1:22">
      <c r="A40" s="2">
        <v>36</v>
      </c>
      <c r="B40" s="41" t="s">
        <v>68</v>
      </c>
      <c r="C40" s="40">
        <v>2</v>
      </c>
      <c r="D40" s="39"/>
      <c r="E40" s="39">
        <v>2</v>
      </c>
      <c r="F40" s="39"/>
      <c r="G40" s="39">
        <v>2</v>
      </c>
      <c r="H40" s="39"/>
      <c r="I40" s="39">
        <v>2</v>
      </c>
      <c r="J40" s="39"/>
      <c r="K40" s="39">
        <v>2</v>
      </c>
      <c r="L40" s="39"/>
      <c r="M40" s="39">
        <v>2</v>
      </c>
      <c r="N40" s="39"/>
      <c r="O40" s="39">
        <v>2</v>
      </c>
      <c r="P40" s="39"/>
      <c r="Q40" s="39">
        <v>2</v>
      </c>
      <c r="R40" s="39"/>
      <c r="S40" s="39">
        <v>2</v>
      </c>
      <c r="T40" s="39"/>
      <c r="U40" s="14">
        <f t="shared" si="4"/>
        <v>2</v>
      </c>
      <c r="V40" s="14">
        <f t="shared" si="1"/>
        <v>0</v>
      </c>
    </row>
    <row r="41" spans="1:22" ht="15" customHeight="1">
      <c r="A41" s="44" t="s">
        <v>6</v>
      </c>
      <c r="B41" s="45"/>
      <c r="C41" s="2">
        <f>COUNTIF(C5:C40, "3")</f>
        <v>2</v>
      </c>
      <c r="D41" s="2">
        <f>COUNTIF(D5:D40, "3")</f>
        <v>23</v>
      </c>
      <c r="E41" s="2">
        <f t="shared" ref="E41:S41" si="5">COUNTIF(E5:E40, "3")</f>
        <v>0</v>
      </c>
      <c r="F41" s="2">
        <f t="shared" si="5"/>
        <v>19</v>
      </c>
      <c r="G41" s="2">
        <f t="shared" si="5"/>
        <v>0</v>
      </c>
      <c r="H41" s="2">
        <f t="shared" si="5"/>
        <v>23</v>
      </c>
      <c r="I41" s="2">
        <f t="shared" si="5"/>
        <v>0</v>
      </c>
      <c r="J41" s="2">
        <f t="shared" si="5"/>
        <v>31</v>
      </c>
      <c r="K41" s="2">
        <f t="shared" si="5"/>
        <v>0</v>
      </c>
      <c r="L41" s="2">
        <f t="shared" si="5"/>
        <v>14</v>
      </c>
      <c r="M41" s="2">
        <f t="shared" si="5"/>
        <v>0</v>
      </c>
      <c r="N41" s="2">
        <f t="shared" si="5"/>
        <v>16</v>
      </c>
      <c r="O41" s="2">
        <f t="shared" si="5"/>
        <v>0</v>
      </c>
      <c r="P41" s="2">
        <f t="shared" si="5"/>
        <v>4</v>
      </c>
      <c r="Q41" s="2">
        <f t="shared" si="5"/>
        <v>1</v>
      </c>
      <c r="R41" s="2">
        <f t="shared" si="5"/>
        <v>25</v>
      </c>
      <c r="S41" s="2">
        <f t="shared" si="5"/>
        <v>0</v>
      </c>
      <c r="T41" s="2">
        <f>COUNTIF(T5:T40, "3")</f>
        <v>22</v>
      </c>
      <c r="U41" s="12">
        <f>(C41+E41+G41+I41+K41+M41+O41+Q41+S41)/9</f>
        <v>0.33333333333333331</v>
      </c>
      <c r="V41" s="12">
        <f t="shared" ref="V41" si="6">(D41+F41+H41+J41+L41+N41+P41+R41+T41)/9</f>
        <v>19.666666666666668</v>
      </c>
    </row>
    <row r="42" spans="1:22">
      <c r="A42" s="46"/>
      <c r="B42" s="47"/>
      <c r="C42" s="13">
        <f>(C41*100)/33</f>
        <v>6.0606060606060606</v>
      </c>
      <c r="D42" s="13">
        <f>(D41*100)/32</f>
        <v>71.875</v>
      </c>
      <c r="E42" s="13">
        <f t="shared" ref="E42:S42" si="7">(E41*100)/33</f>
        <v>0</v>
      </c>
      <c r="F42" s="13">
        <f>(F41*100)/32</f>
        <v>59.375</v>
      </c>
      <c r="G42" s="13">
        <f t="shared" si="7"/>
        <v>0</v>
      </c>
      <c r="H42" s="13">
        <f>(H41*100)/32</f>
        <v>71.875</v>
      </c>
      <c r="I42" s="13">
        <f>(I41*100)/33</f>
        <v>0</v>
      </c>
      <c r="J42" s="13">
        <f>(J41*100)/32</f>
        <v>96.875</v>
      </c>
      <c r="K42" s="13">
        <f t="shared" si="7"/>
        <v>0</v>
      </c>
      <c r="L42" s="13">
        <f>(L41*100)/32</f>
        <v>43.75</v>
      </c>
      <c r="M42" s="13">
        <f t="shared" si="7"/>
        <v>0</v>
      </c>
      <c r="N42" s="13">
        <f>(N41*100)/32</f>
        <v>50</v>
      </c>
      <c r="O42" s="13">
        <f t="shared" si="7"/>
        <v>0</v>
      </c>
      <c r="P42" s="13">
        <f>(P41*100)/32</f>
        <v>12.5</v>
      </c>
      <c r="Q42" s="13">
        <f t="shared" si="7"/>
        <v>3.0303030303030303</v>
      </c>
      <c r="R42" s="13">
        <f>(R41*100)/32</f>
        <v>78.125</v>
      </c>
      <c r="S42" s="13">
        <f t="shared" si="7"/>
        <v>0</v>
      </c>
      <c r="T42" s="13">
        <f>(T41*100)/32</f>
        <v>68.75</v>
      </c>
      <c r="U42" s="14">
        <f t="shared" ref="U42:U48" si="8">(C42+E42+G42+I42+K42+M42+O42+Q42+S42)/9</f>
        <v>1.0101010101010099</v>
      </c>
      <c r="V42" s="14">
        <f t="shared" ref="V42:V48" si="9">(D42+F42+H42+J42+L42+N42+P42+R42+T42)/9</f>
        <v>61.458333333333336</v>
      </c>
    </row>
    <row r="43" spans="1:22" ht="15" customHeight="1">
      <c r="A43" s="48" t="s">
        <v>7</v>
      </c>
      <c r="B43" s="49"/>
      <c r="C43" s="2">
        <f>COUNTIF(C5:C40, "2")</f>
        <v>16</v>
      </c>
      <c r="D43" s="2">
        <f>COUNTIF(D5:D40, "2")</f>
        <v>9</v>
      </c>
      <c r="E43" s="2">
        <f t="shared" ref="E43:T43" si="10">COUNTIF(E5:E40, "2")</f>
        <v>26</v>
      </c>
      <c r="F43" s="2">
        <f t="shared" si="10"/>
        <v>13</v>
      </c>
      <c r="G43" s="2">
        <f t="shared" si="10"/>
        <v>22</v>
      </c>
      <c r="H43" s="2">
        <f t="shared" si="10"/>
        <v>9</v>
      </c>
      <c r="I43" s="2">
        <f t="shared" si="10"/>
        <v>33</v>
      </c>
      <c r="J43" s="2">
        <f t="shared" si="10"/>
        <v>1</v>
      </c>
      <c r="K43" s="2">
        <f t="shared" si="10"/>
        <v>13</v>
      </c>
      <c r="L43" s="2">
        <f t="shared" si="10"/>
        <v>18</v>
      </c>
      <c r="M43" s="2">
        <f t="shared" si="10"/>
        <v>19</v>
      </c>
      <c r="N43" s="2">
        <f t="shared" si="10"/>
        <v>16</v>
      </c>
      <c r="O43" s="2">
        <f t="shared" si="10"/>
        <v>1</v>
      </c>
      <c r="P43" s="2">
        <f t="shared" si="10"/>
        <v>28</v>
      </c>
      <c r="Q43" s="2">
        <f t="shared" si="10"/>
        <v>27</v>
      </c>
      <c r="R43" s="2">
        <f t="shared" si="10"/>
        <v>7</v>
      </c>
      <c r="S43" s="2">
        <f t="shared" si="10"/>
        <v>28</v>
      </c>
      <c r="T43" s="2">
        <f t="shared" si="10"/>
        <v>10</v>
      </c>
      <c r="U43" s="12">
        <f t="shared" si="8"/>
        <v>20.555555555555557</v>
      </c>
      <c r="V43" s="12">
        <f t="shared" si="9"/>
        <v>12.333333333333334</v>
      </c>
    </row>
    <row r="44" spans="1:22">
      <c r="A44" s="46"/>
      <c r="B44" s="47"/>
      <c r="C44" s="13">
        <f>(C43*100)/33</f>
        <v>48.484848484848484</v>
      </c>
      <c r="D44" s="13">
        <f>(D43*100)/32</f>
        <v>28.125</v>
      </c>
      <c r="E44" s="13">
        <f t="shared" ref="E44:S44" si="11">(E43*100)/33</f>
        <v>78.787878787878782</v>
      </c>
      <c r="F44" s="13">
        <f>(F43*100)/32</f>
        <v>40.625</v>
      </c>
      <c r="G44" s="13">
        <f t="shared" si="11"/>
        <v>66.666666666666671</v>
      </c>
      <c r="H44" s="13">
        <f>(H43*100)/32</f>
        <v>28.125</v>
      </c>
      <c r="I44" s="13">
        <f>(I43*100)/33</f>
        <v>100</v>
      </c>
      <c r="J44" s="13">
        <f>(J43*100)/32</f>
        <v>3.125</v>
      </c>
      <c r="K44" s="13">
        <f t="shared" si="11"/>
        <v>39.393939393939391</v>
      </c>
      <c r="L44" s="13">
        <f>(L43*100)/32</f>
        <v>56.25</v>
      </c>
      <c r="M44" s="13">
        <f t="shared" si="11"/>
        <v>57.575757575757578</v>
      </c>
      <c r="N44" s="13">
        <f>(N43*100)/32</f>
        <v>50</v>
      </c>
      <c r="O44" s="13">
        <f t="shared" si="11"/>
        <v>3.0303030303030303</v>
      </c>
      <c r="P44" s="13">
        <f>(P43*100)/32</f>
        <v>87.5</v>
      </c>
      <c r="Q44" s="13">
        <f t="shared" si="11"/>
        <v>81.818181818181813</v>
      </c>
      <c r="R44" s="13">
        <f>(R43*100)/32</f>
        <v>21.875</v>
      </c>
      <c r="S44" s="13">
        <f t="shared" si="11"/>
        <v>84.848484848484844</v>
      </c>
      <c r="T44" s="13">
        <f>(T43*100)/32</f>
        <v>31.25</v>
      </c>
      <c r="U44" s="14">
        <f t="shared" si="8"/>
        <v>62.289562289562276</v>
      </c>
      <c r="V44" s="14">
        <f t="shared" si="9"/>
        <v>38.541666666666664</v>
      </c>
    </row>
    <row r="45" spans="1:22" ht="15" customHeight="1">
      <c r="A45" s="48" t="s">
        <v>8</v>
      </c>
      <c r="B45" s="49"/>
      <c r="C45" s="2">
        <f>COUNTIF(C5:C40, "1")</f>
        <v>15</v>
      </c>
      <c r="D45" s="2">
        <f>COUNTIF(D5:D40, "1")</f>
        <v>0</v>
      </c>
      <c r="E45" s="2">
        <f t="shared" ref="E45:T45" si="12">COUNTIF(E5:E40, "1")</f>
        <v>7</v>
      </c>
      <c r="F45" s="2">
        <f t="shared" si="12"/>
        <v>0</v>
      </c>
      <c r="G45" s="2">
        <f t="shared" si="12"/>
        <v>11</v>
      </c>
      <c r="H45" s="2">
        <f t="shared" si="12"/>
        <v>0</v>
      </c>
      <c r="I45" s="2">
        <f t="shared" si="12"/>
        <v>0</v>
      </c>
      <c r="J45" s="2">
        <f t="shared" si="12"/>
        <v>0</v>
      </c>
      <c r="K45" s="2">
        <f t="shared" si="12"/>
        <v>20</v>
      </c>
      <c r="L45" s="2">
        <f t="shared" si="12"/>
        <v>0</v>
      </c>
      <c r="M45" s="2">
        <f t="shared" si="12"/>
        <v>14</v>
      </c>
      <c r="N45" s="2">
        <f t="shared" si="12"/>
        <v>0</v>
      </c>
      <c r="O45" s="2">
        <f t="shared" si="12"/>
        <v>32</v>
      </c>
      <c r="P45" s="2">
        <f t="shared" si="12"/>
        <v>0</v>
      </c>
      <c r="Q45" s="2">
        <f t="shared" si="12"/>
        <v>5</v>
      </c>
      <c r="R45" s="2">
        <f t="shared" si="12"/>
        <v>0</v>
      </c>
      <c r="S45" s="2">
        <f t="shared" si="12"/>
        <v>5</v>
      </c>
      <c r="T45" s="2">
        <f t="shared" si="12"/>
        <v>0</v>
      </c>
      <c r="U45" s="12">
        <f t="shared" si="8"/>
        <v>12.111111111111111</v>
      </c>
      <c r="V45" s="12">
        <f t="shared" si="9"/>
        <v>0</v>
      </c>
    </row>
    <row r="46" spans="1:22">
      <c r="A46" s="46"/>
      <c r="B46" s="47"/>
      <c r="C46" s="13">
        <f>(C45*100)/33</f>
        <v>45.454545454545453</v>
      </c>
      <c r="D46" s="13">
        <f>(D45*100)/32</f>
        <v>0</v>
      </c>
      <c r="E46" s="13">
        <f t="shared" ref="E46:S46" si="13">(E45*100)/33</f>
        <v>21.212121212121211</v>
      </c>
      <c r="F46" s="13">
        <f>(F45*100)/32</f>
        <v>0</v>
      </c>
      <c r="G46" s="13">
        <f t="shared" si="13"/>
        <v>33.333333333333336</v>
      </c>
      <c r="H46" s="13">
        <f>(H45*100)/32</f>
        <v>0</v>
      </c>
      <c r="I46" s="13">
        <f t="shared" si="13"/>
        <v>0</v>
      </c>
      <c r="J46" s="13">
        <f>(J45*100)/32</f>
        <v>0</v>
      </c>
      <c r="K46" s="13">
        <f t="shared" si="13"/>
        <v>60.606060606060609</v>
      </c>
      <c r="L46" s="13">
        <f>(L45*100)/32</f>
        <v>0</v>
      </c>
      <c r="M46" s="13">
        <f t="shared" si="13"/>
        <v>42.424242424242422</v>
      </c>
      <c r="N46" s="13">
        <f>(N45*100)/32</f>
        <v>0</v>
      </c>
      <c r="O46" s="13">
        <f t="shared" si="13"/>
        <v>96.969696969696969</v>
      </c>
      <c r="P46" s="13">
        <f>(P45*100)/32</f>
        <v>0</v>
      </c>
      <c r="Q46" s="13">
        <f t="shared" si="13"/>
        <v>15.151515151515152</v>
      </c>
      <c r="R46" s="13">
        <f>(R45*100)/32</f>
        <v>0</v>
      </c>
      <c r="S46" s="13">
        <f t="shared" si="13"/>
        <v>15.151515151515152</v>
      </c>
      <c r="T46" s="13">
        <f>(T45*100)/32</f>
        <v>0</v>
      </c>
      <c r="U46" s="14">
        <f t="shared" si="8"/>
        <v>36.700336700336692</v>
      </c>
      <c r="V46" s="14">
        <f t="shared" si="9"/>
        <v>0</v>
      </c>
    </row>
    <row r="47" spans="1:22" ht="15" customHeight="1">
      <c r="A47" s="48" t="s">
        <v>9</v>
      </c>
      <c r="B47" s="49"/>
      <c r="C47" s="11">
        <f>C41+C43+C45</f>
        <v>33</v>
      </c>
      <c r="D47" s="11">
        <f t="shared" ref="D47:T47" si="14">D41+D43+D45</f>
        <v>32</v>
      </c>
      <c r="E47" s="11">
        <f t="shared" si="14"/>
        <v>33</v>
      </c>
      <c r="F47" s="11">
        <f t="shared" si="14"/>
        <v>32</v>
      </c>
      <c r="G47" s="11">
        <f t="shared" si="14"/>
        <v>33</v>
      </c>
      <c r="H47" s="11">
        <f t="shared" si="14"/>
        <v>32</v>
      </c>
      <c r="I47" s="11">
        <f t="shared" si="14"/>
        <v>33</v>
      </c>
      <c r="J47" s="11">
        <f t="shared" si="14"/>
        <v>32</v>
      </c>
      <c r="K47" s="11">
        <f t="shared" si="14"/>
        <v>33</v>
      </c>
      <c r="L47" s="11">
        <f t="shared" si="14"/>
        <v>32</v>
      </c>
      <c r="M47" s="11">
        <f t="shared" si="14"/>
        <v>33</v>
      </c>
      <c r="N47" s="11">
        <f t="shared" si="14"/>
        <v>32</v>
      </c>
      <c r="O47" s="11">
        <f t="shared" si="14"/>
        <v>33</v>
      </c>
      <c r="P47" s="11">
        <f t="shared" si="14"/>
        <v>32</v>
      </c>
      <c r="Q47" s="11">
        <f t="shared" si="14"/>
        <v>33</v>
      </c>
      <c r="R47" s="11">
        <f t="shared" si="14"/>
        <v>32</v>
      </c>
      <c r="S47" s="11">
        <f t="shared" si="14"/>
        <v>33</v>
      </c>
      <c r="T47" s="11">
        <f t="shared" si="14"/>
        <v>32</v>
      </c>
      <c r="U47" s="12">
        <f t="shared" si="8"/>
        <v>33</v>
      </c>
      <c r="V47" s="12">
        <f t="shared" si="9"/>
        <v>32</v>
      </c>
    </row>
    <row r="48" spans="1:22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S48" si="15">(E47*100)/33</f>
        <v>100</v>
      </c>
      <c r="F48" s="13">
        <f>(F47*100)/32</f>
        <v>100</v>
      </c>
      <c r="G48" s="13">
        <f t="shared" si="15"/>
        <v>100</v>
      </c>
      <c r="H48" s="13">
        <f>(H47*100)/32</f>
        <v>100</v>
      </c>
      <c r="I48" s="13">
        <f t="shared" si="15"/>
        <v>100</v>
      </c>
      <c r="J48" s="13">
        <f>(J47*100)/32</f>
        <v>100</v>
      </c>
      <c r="K48" s="13">
        <f t="shared" si="15"/>
        <v>100</v>
      </c>
      <c r="L48" s="13">
        <f>(L47*100)/32</f>
        <v>100</v>
      </c>
      <c r="M48" s="13">
        <f t="shared" si="15"/>
        <v>100</v>
      </c>
      <c r="N48" s="13">
        <f>(N47*100)/32</f>
        <v>100</v>
      </c>
      <c r="O48" s="13">
        <f t="shared" si="15"/>
        <v>100</v>
      </c>
      <c r="P48" s="13">
        <f>(P47*100)/32</f>
        <v>100</v>
      </c>
      <c r="Q48" s="13">
        <f t="shared" si="15"/>
        <v>100</v>
      </c>
      <c r="R48" s="13">
        <f>(R47*100)/32</f>
        <v>100</v>
      </c>
      <c r="S48" s="13">
        <f t="shared" si="15"/>
        <v>100</v>
      </c>
      <c r="T48" s="13">
        <f>(T47*100)/32</f>
        <v>100</v>
      </c>
      <c r="U48" s="14">
        <f t="shared" si="8"/>
        <v>100</v>
      </c>
      <c r="V48" s="14">
        <f t="shared" si="9"/>
        <v>100</v>
      </c>
    </row>
    <row r="49" spans="1:22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</sheetData>
  <mergeCells count="18">
    <mergeCell ref="O3:P3"/>
    <mergeCell ref="Q3:R3"/>
    <mergeCell ref="A1:V1"/>
    <mergeCell ref="A41:B42"/>
    <mergeCell ref="A43:B44"/>
    <mergeCell ref="A45:B46"/>
    <mergeCell ref="A47:B48"/>
    <mergeCell ref="S3:T3"/>
    <mergeCell ref="U3:V3"/>
    <mergeCell ref="A2:A4"/>
    <mergeCell ref="B2:B4"/>
    <mergeCell ref="C2:V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P55"/>
  <sheetViews>
    <sheetView view="pageBreakPreview" zoomScaleSheetLayoutView="100" workbookViewId="0">
      <selection activeCell="B30" sqref="B30"/>
    </sheetView>
  </sheetViews>
  <sheetFormatPr defaultRowHeight="14.4"/>
  <cols>
    <col min="1" max="1" width="4.6640625" customWidth="1"/>
    <col min="2" max="2" width="23.6640625" customWidth="1"/>
  </cols>
  <sheetData>
    <row r="1" spans="1:14" ht="17.399999999999999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6.5" customHeight="1">
      <c r="A2" s="50" t="s">
        <v>10</v>
      </c>
      <c r="B2" s="50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42" customHeight="1">
      <c r="A3" s="50"/>
      <c r="B3" s="50"/>
      <c r="C3" s="50" t="s">
        <v>26</v>
      </c>
      <c r="D3" s="50"/>
      <c r="E3" s="50" t="s">
        <v>27</v>
      </c>
      <c r="F3" s="50"/>
      <c r="G3" s="50" t="s">
        <v>28</v>
      </c>
      <c r="H3" s="50"/>
      <c r="I3" s="50" t="s">
        <v>29</v>
      </c>
      <c r="J3" s="50"/>
      <c r="K3" s="50" t="s">
        <v>30</v>
      </c>
      <c r="L3" s="50"/>
      <c r="M3" s="51" t="s">
        <v>3</v>
      </c>
      <c r="N3" s="51"/>
    </row>
    <row r="4" spans="1:14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31" t="s">
        <v>4</v>
      </c>
      <c r="N4" s="32" t="s">
        <v>5</v>
      </c>
    </row>
    <row r="5" spans="1:14">
      <c r="A5" s="34">
        <v>1</v>
      </c>
      <c r="B5" s="29" t="s">
        <v>35</v>
      </c>
      <c r="C5" s="35">
        <v>2</v>
      </c>
      <c r="D5" s="22">
        <v>2.9</v>
      </c>
      <c r="E5" s="22">
        <v>1.7</v>
      </c>
      <c r="F5" s="22">
        <v>2.5</v>
      </c>
      <c r="G5" s="22">
        <v>1.7</v>
      </c>
      <c r="H5" s="22">
        <v>2.2999999999999998</v>
      </c>
      <c r="I5" s="22">
        <v>1.9</v>
      </c>
      <c r="J5" s="22">
        <v>2.8</v>
      </c>
      <c r="K5" s="22">
        <v>1.8</v>
      </c>
      <c r="L5" s="22">
        <v>2.5</v>
      </c>
      <c r="M5" s="14">
        <f>(C5+E5+G5+I5+K5)/5</f>
        <v>1.8200000000000003</v>
      </c>
      <c r="N5" s="14">
        <f>(D5+F5+H5+J5+L5)/5</f>
        <v>2.6</v>
      </c>
    </row>
    <row r="6" spans="1:14">
      <c r="A6" s="34">
        <v>2</v>
      </c>
      <c r="B6" s="29" t="s">
        <v>36</v>
      </c>
      <c r="C6" s="35">
        <v>2.1</v>
      </c>
      <c r="D6" s="22">
        <v>0</v>
      </c>
      <c r="E6" s="22">
        <v>2.1</v>
      </c>
      <c r="F6" s="22">
        <v>0</v>
      </c>
      <c r="G6" s="22">
        <v>2.2999999999999998</v>
      </c>
      <c r="H6" s="22">
        <v>0</v>
      </c>
      <c r="I6" s="22">
        <v>1.9</v>
      </c>
      <c r="J6" s="22">
        <v>0</v>
      </c>
      <c r="K6" s="22">
        <v>1.8</v>
      </c>
      <c r="L6" s="22">
        <v>0</v>
      </c>
      <c r="M6" s="14">
        <f>(C6+E6+G6+I6+K6)/5</f>
        <v>2.04</v>
      </c>
      <c r="N6" s="14">
        <f>(D6+F6+H6+J6+L6)/5</f>
        <v>0</v>
      </c>
    </row>
    <row r="7" spans="1:14">
      <c r="A7" s="34">
        <v>3</v>
      </c>
      <c r="B7" s="29" t="s">
        <v>37</v>
      </c>
      <c r="C7" s="35">
        <v>2.2000000000000002</v>
      </c>
      <c r="D7" s="22">
        <v>2.9</v>
      </c>
      <c r="E7" s="22">
        <v>2.1</v>
      </c>
      <c r="F7" s="22">
        <v>2.8</v>
      </c>
      <c r="G7" s="22">
        <v>2.4</v>
      </c>
      <c r="H7" s="22">
        <v>3</v>
      </c>
      <c r="I7" s="22">
        <v>1.9</v>
      </c>
      <c r="J7" s="22">
        <v>2.8</v>
      </c>
      <c r="K7" s="22">
        <v>1.8</v>
      </c>
      <c r="L7" s="22">
        <v>2.9</v>
      </c>
      <c r="M7" s="14">
        <f t="shared" ref="M7:M20" si="0">(C7+E7+G7+I7+K7)/5</f>
        <v>2.0800000000000005</v>
      </c>
      <c r="N7" s="14">
        <f t="shared" ref="N7:N21" si="1">(D7+F7+H7+J7+L7)/5</f>
        <v>2.88</v>
      </c>
    </row>
    <row r="8" spans="1:14">
      <c r="A8" s="34">
        <v>4</v>
      </c>
      <c r="B8" s="29" t="s">
        <v>38</v>
      </c>
      <c r="C8" s="35">
        <v>2.2000000000000002</v>
      </c>
      <c r="D8" s="22">
        <v>3</v>
      </c>
      <c r="E8" s="22">
        <v>2.1</v>
      </c>
      <c r="F8" s="22">
        <v>2.8</v>
      </c>
      <c r="G8" s="22">
        <v>2.2000000000000002</v>
      </c>
      <c r="H8" s="22">
        <v>2.8</v>
      </c>
      <c r="I8" s="22">
        <v>1.9</v>
      </c>
      <c r="J8" s="22">
        <v>2.8</v>
      </c>
      <c r="K8" s="22">
        <v>1.8</v>
      </c>
      <c r="L8" s="22">
        <v>2.9</v>
      </c>
      <c r="M8" s="14">
        <f t="shared" si="0"/>
        <v>2.04</v>
      </c>
      <c r="N8" s="14">
        <f t="shared" si="1"/>
        <v>2.86</v>
      </c>
    </row>
    <row r="9" spans="1:14">
      <c r="A9" s="34">
        <v>5</v>
      </c>
      <c r="B9" s="29" t="s">
        <v>39</v>
      </c>
      <c r="C9" s="35">
        <v>1.9</v>
      </c>
      <c r="D9" s="22">
        <v>2.7</v>
      </c>
      <c r="E9" s="22">
        <v>1.9</v>
      </c>
      <c r="F9" s="22">
        <v>2.7</v>
      </c>
      <c r="G9" s="22">
        <v>2.4</v>
      </c>
      <c r="H9" s="22">
        <v>3</v>
      </c>
      <c r="I9" s="22">
        <v>1.9</v>
      </c>
      <c r="J9" s="22">
        <v>2.7</v>
      </c>
      <c r="K9" s="22">
        <v>1.8</v>
      </c>
      <c r="L9" s="22">
        <v>2.7</v>
      </c>
      <c r="M9" s="14">
        <f t="shared" si="0"/>
        <v>1.98</v>
      </c>
      <c r="N9" s="14">
        <f t="shared" si="1"/>
        <v>2.7600000000000002</v>
      </c>
    </row>
    <row r="10" spans="1:14">
      <c r="A10" s="34">
        <v>6</v>
      </c>
      <c r="B10" s="29" t="s">
        <v>40</v>
      </c>
      <c r="C10" s="35">
        <v>1.9</v>
      </c>
      <c r="D10" s="22">
        <v>2.6</v>
      </c>
      <c r="E10" s="22">
        <v>1.7</v>
      </c>
      <c r="F10" s="22">
        <v>2.2999999999999998</v>
      </c>
      <c r="G10" s="22">
        <v>2</v>
      </c>
      <c r="H10" s="22">
        <v>2.5</v>
      </c>
      <c r="I10" s="22">
        <v>1.9</v>
      </c>
      <c r="J10" s="22">
        <v>2.2999999999999998</v>
      </c>
      <c r="K10" s="22">
        <v>1.8</v>
      </c>
      <c r="L10" s="22">
        <v>2.2999999999999998</v>
      </c>
      <c r="M10" s="14">
        <f t="shared" si="0"/>
        <v>1.86</v>
      </c>
      <c r="N10" s="14">
        <f t="shared" si="1"/>
        <v>2.4</v>
      </c>
    </row>
    <row r="11" spans="1:14">
      <c r="A11" s="34">
        <v>7</v>
      </c>
      <c r="B11" s="37" t="s">
        <v>41</v>
      </c>
      <c r="C11" s="35">
        <v>2.1</v>
      </c>
      <c r="D11" s="22">
        <v>2.8</v>
      </c>
      <c r="E11" s="22">
        <v>1.7</v>
      </c>
      <c r="F11" s="22">
        <v>2.4</v>
      </c>
      <c r="G11" s="22">
        <v>1.7</v>
      </c>
      <c r="H11" s="22">
        <v>2.2000000000000002</v>
      </c>
      <c r="I11" s="22">
        <v>1.9</v>
      </c>
      <c r="J11" s="22">
        <v>2.7</v>
      </c>
      <c r="K11" s="22">
        <v>1.7</v>
      </c>
      <c r="L11" s="22">
        <v>2.5</v>
      </c>
      <c r="M11" s="14">
        <f t="shared" si="0"/>
        <v>1.8199999999999998</v>
      </c>
      <c r="N11" s="14">
        <f t="shared" si="1"/>
        <v>2.52</v>
      </c>
    </row>
    <row r="12" spans="1:14">
      <c r="A12" s="34">
        <v>8</v>
      </c>
      <c r="B12" s="29" t="s">
        <v>42</v>
      </c>
      <c r="C12" s="35">
        <v>1.7</v>
      </c>
      <c r="D12" s="22">
        <v>2.6</v>
      </c>
      <c r="E12" s="22">
        <v>1.9</v>
      </c>
      <c r="F12" s="22">
        <v>2.6</v>
      </c>
      <c r="G12" s="22">
        <v>1.6</v>
      </c>
      <c r="H12" s="22">
        <v>2.9</v>
      </c>
      <c r="I12" s="22">
        <v>1.9</v>
      </c>
      <c r="J12" s="22">
        <v>2.5</v>
      </c>
      <c r="K12" s="22">
        <v>1.7</v>
      </c>
      <c r="L12" s="22">
        <v>2.9</v>
      </c>
      <c r="M12" s="14">
        <f t="shared" si="0"/>
        <v>1.7599999999999998</v>
      </c>
      <c r="N12" s="14">
        <f t="shared" si="1"/>
        <v>2.7</v>
      </c>
    </row>
    <row r="13" spans="1:14">
      <c r="A13" s="34">
        <v>9</v>
      </c>
      <c r="B13" s="29" t="s">
        <v>43</v>
      </c>
      <c r="C13" s="35">
        <v>1.9</v>
      </c>
      <c r="D13" s="22">
        <v>2.7</v>
      </c>
      <c r="E13" s="22">
        <v>1.6</v>
      </c>
      <c r="F13" s="22">
        <v>2.5</v>
      </c>
      <c r="G13" s="22">
        <v>1.1000000000000001</v>
      </c>
      <c r="H13" s="22">
        <v>2.8</v>
      </c>
      <c r="I13" s="22">
        <v>1.9</v>
      </c>
      <c r="J13" s="22">
        <v>2.8</v>
      </c>
      <c r="K13" s="22">
        <v>1.6</v>
      </c>
      <c r="L13" s="22">
        <v>2.9</v>
      </c>
      <c r="M13" s="14">
        <f t="shared" si="0"/>
        <v>1.6199999999999999</v>
      </c>
      <c r="N13" s="14">
        <f t="shared" si="1"/>
        <v>2.74</v>
      </c>
    </row>
    <row r="14" spans="1:14">
      <c r="A14" s="34">
        <v>10</v>
      </c>
      <c r="B14" s="29" t="s">
        <v>44</v>
      </c>
      <c r="C14" s="35">
        <v>1.9</v>
      </c>
      <c r="D14" s="22">
        <v>0</v>
      </c>
      <c r="E14" s="22">
        <v>1.6</v>
      </c>
      <c r="F14" s="22">
        <v>0</v>
      </c>
      <c r="G14" s="22">
        <v>1.6</v>
      </c>
      <c r="H14" s="22">
        <v>0</v>
      </c>
      <c r="I14" s="22">
        <v>1.9</v>
      </c>
      <c r="J14" s="22">
        <v>0</v>
      </c>
      <c r="K14" s="22">
        <v>1.6</v>
      </c>
      <c r="L14" s="22">
        <v>0</v>
      </c>
      <c r="M14" s="14">
        <f t="shared" si="0"/>
        <v>1.72</v>
      </c>
      <c r="N14" s="14">
        <f t="shared" si="1"/>
        <v>0</v>
      </c>
    </row>
    <row r="15" spans="1:14">
      <c r="A15" s="34">
        <v>11</v>
      </c>
      <c r="B15" s="29" t="s">
        <v>45</v>
      </c>
      <c r="C15" s="35">
        <v>1.7</v>
      </c>
      <c r="D15" s="22">
        <v>2.7</v>
      </c>
      <c r="E15" s="22">
        <v>1.5</v>
      </c>
      <c r="F15" s="22">
        <v>2.2999999999999998</v>
      </c>
      <c r="G15" s="22">
        <v>1.8</v>
      </c>
      <c r="H15" s="22">
        <v>2.4</v>
      </c>
      <c r="I15" s="22">
        <v>1.9</v>
      </c>
      <c r="J15" s="22">
        <v>2.6</v>
      </c>
      <c r="K15" s="22">
        <v>1.8</v>
      </c>
      <c r="L15" s="22">
        <v>2.5</v>
      </c>
      <c r="M15" s="14">
        <f t="shared" si="0"/>
        <v>1.7400000000000002</v>
      </c>
      <c r="N15" s="14">
        <f t="shared" si="1"/>
        <v>2.5</v>
      </c>
    </row>
    <row r="16" spans="1:14">
      <c r="A16" s="34">
        <v>12</v>
      </c>
      <c r="B16" s="29" t="s">
        <v>46</v>
      </c>
      <c r="C16" s="35">
        <v>2.2000000000000002</v>
      </c>
      <c r="D16" s="22">
        <v>2.7</v>
      </c>
      <c r="E16" s="22">
        <v>1.8</v>
      </c>
      <c r="F16" s="22">
        <v>2.2999999999999998</v>
      </c>
      <c r="G16" s="22">
        <v>2</v>
      </c>
      <c r="H16" s="22">
        <v>2.7</v>
      </c>
      <c r="I16" s="22">
        <v>1.9</v>
      </c>
      <c r="J16" s="22">
        <v>2.6</v>
      </c>
      <c r="K16" s="22">
        <v>1.8</v>
      </c>
      <c r="L16" s="22">
        <v>2.5</v>
      </c>
      <c r="M16" s="14">
        <f t="shared" si="0"/>
        <v>1.9400000000000002</v>
      </c>
      <c r="N16" s="14">
        <f t="shared" si="1"/>
        <v>2.56</v>
      </c>
    </row>
    <row r="17" spans="1:14">
      <c r="A17" s="34">
        <v>13</v>
      </c>
      <c r="B17" s="29" t="s">
        <v>47</v>
      </c>
      <c r="C17" s="35">
        <v>1.6</v>
      </c>
      <c r="D17" s="22">
        <v>2.4</v>
      </c>
      <c r="E17" s="22">
        <v>1.4</v>
      </c>
      <c r="F17" s="22">
        <v>2.2000000000000002</v>
      </c>
      <c r="G17" s="22">
        <v>1.3</v>
      </c>
      <c r="H17" s="22">
        <v>2</v>
      </c>
      <c r="I17" s="22">
        <v>1.9</v>
      </c>
      <c r="J17" s="22">
        <v>2.2000000000000002</v>
      </c>
      <c r="K17" s="22">
        <v>1.8</v>
      </c>
      <c r="L17" s="22">
        <v>2.5</v>
      </c>
      <c r="M17" s="14">
        <f t="shared" si="0"/>
        <v>1.5999999999999999</v>
      </c>
      <c r="N17" s="14">
        <f t="shared" si="1"/>
        <v>2.2600000000000002</v>
      </c>
    </row>
    <row r="18" spans="1:14">
      <c r="A18" s="34">
        <v>14</v>
      </c>
      <c r="B18" s="29" t="s">
        <v>48</v>
      </c>
      <c r="C18" s="35">
        <v>2.1</v>
      </c>
      <c r="D18" s="22">
        <v>3</v>
      </c>
      <c r="E18" s="22">
        <v>2.2999999999999998</v>
      </c>
      <c r="F18" s="22">
        <v>2.8</v>
      </c>
      <c r="G18" s="22">
        <v>2.5</v>
      </c>
      <c r="H18" s="22">
        <v>3</v>
      </c>
      <c r="I18" s="22">
        <v>1.9</v>
      </c>
      <c r="J18" s="22">
        <v>2.8</v>
      </c>
      <c r="K18" s="22">
        <v>1.8</v>
      </c>
      <c r="L18" s="22">
        <v>2.9</v>
      </c>
      <c r="M18" s="14">
        <f t="shared" si="0"/>
        <v>2.12</v>
      </c>
      <c r="N18" s="14">
        <f t="shared" si="1"/>
        <v>2.9000000000000004</v>
      </c>
    </row>
    <row r="19" spans="1:14">
      <c r="A19" s="34">
        <v>15</v>
      </c>
      <c r="B19" s="29" t="s">
        <v>49</v>
      </c>
      <c r="C19" s="35">
        <v>1.2</v>
      </c>
      <c r="D19" s="22">
        <v>2.5</v>
      </c>
      <c r="E19" s="22">
        <v>1.5</v>
      </c>
      <c r="F19" s="22">
        <v>2.1</v>
      </c>
      <c r="G19" s="22">
        <v>1.8</v>
      </c>
      <c r="H19" s="22">
        <v>2.1</v>
      </c>
      <c r="I19" s="22">
        <v>1.9</v>
      </c>
      <c r="J19" s="22">
        <v>2.2999999999999998</v>
      </c>
      <c r="K19" s="22">
        <v>1.8</v>
      </c>
      <c r="L19" s="22">
        <v>2.5</v>
      </c>
      <c r="M19" s="14">
        <f t="shared" si="0"/>
        <v>1.6400000000000001</v>
      </c>
      <c r="N19" s="14">
        <f t="shared" si="1"/>
        <v>2.2999999999999998</v>
      </c>
    </row>
    <row r="20" spans="1:14">
      <c r="A20" s="34">
        <v>16</v>
      </c>
      <c r="B20" s="29" t="s">
        <v>50</v>
      </c>
      <c r="C20" s="35">
        <v>2</v>
      </c>
      <c r="D20" s="22">
        <v>2.7</v>
      </c>
      <c r="E20" s="22">
        <v>2</v>
      </c>
      <c r="F20" s="22">
        <v>2.7</v>
      </c>
      <c r="G20" s="22">
        <v>2.2000000000000002</v>
      </c>
      <c r="H20" s="22">
        <v>3</v>
      </c>
      <c r="I20" s="22">
        <v>1.9</v>
      </c>
      <c r="J20" s="22">
        <v>2.6</v>
      </c>
      <c r="K20" s="22">
        <v>1.8</v>
      </c>
      <c r="L20" s="22">
        <v>2.8</v>
      </c>
      <c r="M20" s="14">
        <f t="shared" si="0"/>
        <v>1.98</v>
      </c>
      <c r="N20" s="14">
        <f t="shared" si="1"/>
        <v>2.7600000000000002</v>
      </c>
    </row>
    <row r="21" spans="1:14">
      <c r="A21" s="34">
        <v>17</v>
      </c>
      <c r="B21" s="29" t="s">
        <v>71</v>
      </c>
      <c r="C21" s="22">
        <v>0</v>
      </c>
      <c r="D21" s="22">
        <v>2.4</v>
      </c>
      <c r="E21" s="22">
        <v>0</v>
      </c>
      <c r="F21" s="22">
        <v>2.2000000000000002</v>
      </c>
      <c r="G21" s="22">
        <v>0</v>
      </c>
      <c r="H21" s="22">
        <v>2.2999999999999998</v>
      </c>
      <c r="I21" s="22">
        <v>0</v>
      </c>
      <c r="J21" s="22">
        <v>2.7</v>
      </c>
      <c r="K21" s="22">
        <v>0</v>
      </c>
      <c r="L21" s="22">
        <v>2.5</v>
      </c>
      <c r="M21" s="14"/>
      <c r="N21" s="14">
        <f t="shared" si="1"/>
        <v>2.42</v>
      </c>
    </row>
    <row r="22" spans="1:14">
      <c r="A22" s="34">
        <v>18</v>
      </c>
      <c r="B22" s="29" t="s">
        <v>51</v>
      </c>
      <c r="C22" s="35">
        <v>2.1</v>
      </c>
      <c r="D22" s="22">
        <v>3</v>
      </c>
      <c r="E22" s="22">
        <v>1.6</v>
      </c>
      <c r="F22" s="22">
        <v>2.2000000000000002</v>
      </c>
      <c r="G22" s="22">
        <v>1.8</v>
      </c>
      <c r="H22" s="22">
        <v>2.2999999999999998</v>
      </c>
      <c r="I22" s="22">
        <v>1.9</v>
      </c>
      <c r="J22" s="22">
        <v>2.6</v>
      </c>
      <c r="K22" s="22">
        <v>1.8</v>
      </c>
      <c r="L22" s="22">
        <v>2.5</v>
      </c>
      <c r="M22" s="14">
        <f t="shared" ref="M22:M32" si="2">(C22+E22+G22+I22+K22)/5</f>
        <v>1.8400000000000003</v>
      </c>
      <c r="N22" s="14">
        <f t="shared" ref="N22:N33" si="3">(D22+F22+H22+J22+L22)/5</f>
        <v>2.52</v>
      </c>
    </row>
    <row r="23" spans="1:14">
      <c r="A23" s="34">
        <v>19</v>
      </c>
      <c r="B23" s="29" t="s">
        <v>52</v>
      </c>
      <c r="C23" s="35">
        <v>2.2000000000000002</v>
      </c>
      <c r="D23" s="22">
        <v>0</v>
      </c>
      <c r="E23" s="22">
        <v>2.1</v>
      </c>
      <c r="F23" s="22">
        <v>0</v>
      </c>
      <c r="G23" s="22">
        <v>2.2999999999999998</v>
      </c>
      <c r="H23" s="22">
        <v>0</v>
      </c>
      <c r="I23" s="22">
        <v>1.9</v>
      </c>
      <c r="J23" s="22">
        <v>0</v>
      </c>
      <c r="K23" s="22">
        <v>1.8</v>
      </c>
      <c r="L23" s="22">
        <v>0</v>
      </c>
      <c r="M23" s="14">
        <f t="shared" si="2"/>
        <v>2.06</v>
      </c>
      <c r="N23" s="14">
        <f t="shared" si="3"/>
        <v>0</v>
      </c>
    </row>
    <row r="24" spans="1:14">
      <c r="A24" s="34">
        <v>20</v>
      </c>
      <c r="B24" s="29" t="s">
        <v>53</v>
      </c>
      <c r="C24" s="35">
        <v>1.7</v>
      </c>
      <c r="D24" s="22">
        <v>2.5</v>
      </c>
      <c r="E24" s="22">
        <v>1.4</v>
      </c>
      <c r="F24" s="22">
        <v>2.1</v>
      </c>
      <c r="G24" s="22">
        <v>1.8</v>
      </c>
      <c r="H24" s="22">
        <v>2.2000000000000002</v>
      </c>
      <c r="I24" s="22">
        <v>1.9</v>
      </c>
      <c r="J24" s="22">
        <v>2.7</v>
      </c>
      <c r="K24" s="22">
        <v>1.7</v>
      </c>
      <c r="L24" s="22">
        <v>2.2999999999999998</v>
      </c>
      <c r="M24" s="14">
        <f t="shared" si="2"/>
        <v>1.6999999999999997</v>
      </c>
      <c r="N24" s="14">
        <f t="shared" si="3"/>
        <v>2.3600000000000003</v>
      </c>
    </row>
    <row r="25" spans="1:14">
      <c r="A25" s="34">
        <v>21</v>
      </c>
      <c r="B25" s="38" t="s">
        <v>56</v>
      </c>
      <c r="C25" s="35">
        <v>1.5</v>
      </c>
      <c r="D25" s="22">
        <v>2</v>
      </c>
      <c r="E25" s="22">
        <v>1.3</v>
      </c>
      <c r="F25" s="22">
        <v>2.1</v>
      </c>
      <c r="G25" s="22">
        <v>1.3</v>
      </c>
      <c r="H25" s="22">
        <v>2</v>
      </c>
      <c r="I25" s="22">
        <v>1.9</v>
      </c>
      <c r="J25" s="22">
        <v>2.2000000000000002</v>
      </c>
      <c r="K25" s="22">
        <v>1.8</v>
      </c>
      <c r="L25" s="22">
        <v>2.5</v>
      </c>
      <c r="M25" s="14">
        <f t="shared" si="2"/>
        <v>1.56</v>
      </c>
      <c r="N25" s="14">
        <f t="shared" si="3"/>
        <v>2.16</v>
      </c>
    </row>
    <row r="26" spans="1:14" ht="15.75" customHeight="1">
      <c r="A26" s="34">
        <v>22</v>
      </c>
      <c r="B26" s="29" t="s">
        <v>54</v>
      </c>
      <c r="C26" s="35">
        <v>2.1</v>
      </c>
      <c r="D26" s="22">
        <v>2.6</v>
      </c>
      <c r="E26" s="22">
        <v>1.5</v>
      </c>
      <c r="F26" s="22">
        <v>2.2000000000000002</v>
      </c>
      <c r="G26" s="22">
        <v>1.1000000000000001</v>
      </c>
      <c r="H26" s="22">
        <v>2</v>
      </c>
      <c r="I26" s="22">
        <v>1.9</v>
      </c>
      <c r="J26" s="22">
        <v>2.7</v>
      </c>
      <c r="K26" s="22">
        <v>1.8</v>
      </c>
      <c r="L26" s="22">
        <v>2.5</v>
      </c>
      <c r="M26" s="14">
        <f t="shared" si="2"/>
        <v>1.6800000000000002</v>
      </c>
      <c r="N26" s="14">
        <f t="shared" si="3"/>
        <v>2.4</v>
      </c>
    </row>
    <row r="27" spans="1:14">
      <c r="A27" s="34">
        <v>23</v>
      </c>
      <c r="B27" s="29" t="s">
        <v>55</v>
      </c>
      <c r="C27" s="35">
        <v>2.2000000000000002</v>
      </c>
      <c r="D27" s="22">
        <v>3</v>
      </c>
      <c r="E27" s="22">
        <v>2.1</v>
      </c>
      <c r="F27" s="22">
        <v>2.8</v>
      </c>
      <c r="G27" s="22">
        <v>2.2999999999999998</v>
      </c>
      <c r="H27" s="22">
        <v>3</v>
      </c>
      <c r="I27" s="22">
        <v>1.9</v>
      </c>
      <c r="J27" s="22">
        <v>2.8</v>
      </c>
      <c r="K27" s="22">
        <v>1.7</v>
      </c>
      <c r="L27" s="22">
        <v>2.9</v>
      </c>
      <c r="M27" s="14">
        <f t="shared" si="2"/>
        <v>2.04</v>
      </c>
      <c r="N27" s="14">
        <f t="shared" si="3"/>
        <v>2.9000000000000004</v>
      </c>
    </row>
    <row r="28" spans="1:14">
      <c r="A28" s="34">
        <v>24</v>
      </c>
      <c r="B28" s="38" t="s">
        <v>57</v>
      </c>
      <c r="C28" s="35">
        <v>1.7</v>
      </c>
      <c r="D28" s="22">
        <v>2.9</v>
      </c>
      <c r="E28" s="22">
        <v>2</v>
      </c>
      <c r="F28" s="22">
        <v>2.7</v>
      </c>
      <c r="G28" s="22">
        <v>2.4</v>
      </c>
      <c r="H28" s="22">
        <v>3</v>
      </c>
      <c r="I28" s="22">
        <v>1.9</v>
      </c>
      <c r="J28" s="22">
        <v>2.6</v>
      </c>
      <c r="K28" s="22">
        <v>1.7</v>
      </c>
      <c r="L28" s="22">
        <v>2.5</v>
      </c>
      <c r="M28" s="14">
        <f t="shared" si="2"/>
        <v>1.94</v>
      </c>
      <c r="N28" s="14">
        <f t="shared" si="3"/>
        <v>2.7399999999999998</v>
      </c>
    </row>
    <row r="29" spans="1:14">
      <c r="A29" s="34">
        <v>25</v>
      </c>
      <c r="B29" s="29" t="s">
        <v>58</v>
      </c>
      <c r="C29" s="35">
        <v>1.5</v>
      </c>
      <c r="D29" s="22">
        <v>2.9</v>
      </c>
      <c r="E29" s="22">
        <v>2</v>
      </c>
      <c r="F29" s="22">
        <v>2.8</v>
      </c>
      <c r="G29" s="22">
        <v>2.4</v>
      </c>
      <c r="H29" s="22">
        <v>3</v>
      </c>
      <c r="I29" s="22">
        <v>1.9</v>
      </c>
      <c r="J29" s="22">
        <v>2.6</v>
      </c>
      <c r="K29" s="22">
        <v>1.8</v>
      </c>
      <c r="L29" s="22">
        <v>2.5</v>
      </c>
      <c r="M29" s="14">
        <f t="shared" si="2"/>
        <v>1.9200000000000004</v>
      </c>
      <c r="N29" s="14">
        <f t="shared" si="3"/>
        <v>2.76</v>
      </c>
    </row>
    <row r="30" spans="1:14">
      <c r="A30" s="34">
        <v>26</v>
      </c>
      <c r="B30" s="29" t="s">
        <v>59</v>
      </c>
      <c r="C30" s="35">
        <v>2.1</v>
      </c>
      <c r="D30" s="22">
        <v>2.9</v>
      </c>
      <c r="E30" s="22">
        <v>2.1</v>
      </c>
      <c r="F30" s="22">
        <v>2.6</v>
      </c>
      <c r="G30" s="22">
        <v>2.5</v>
      </c>
      <c r="H30" s="22">
        <v>3</v>
      </c>
      <c r="I30" s="22">
        <v>1.9</v>
      </c>
      <c r="J30" s="22">
        <v>2.8</v>
      </c>
      <c r="K30" s="22">
        <v>1.8</v>
      </c>
      <c r="L30" s="22">
        <v>2.5</v>
      </c>
      <c r="M30" s="14">
        <f t="shared" si="2"/>
        <v>2.08</v>
      </c>
      <c r="N30" s="14">
        <f t="shared" si="3"/>
        <v>2.7600000000000002</v>
      </c>
    </row>
    <row r="31" spans="1:14">
      <c r="A31" s="34">
        <v>27</v>
      </c>
      <c r="B31" s="29" t="s">
        <v>60</v>
      </c>
      <c r="C31" s="35">
        <v>2.2000000000000002</v>
      </c>
      <c r="D31" s="22">
        <v>2.2000000000000002</v>
      </c>
      <c r="E31" s="22">
        <v>1.3</v>
      </c>
      <c r="F31" s="22">
        <v>2.2000000000000002</v>
      </c>
      <c r="G31" s="22">
        <v>1.1000000000000001</v>
      </c>
      <c r="H31" s="22">
        <v>2</v>
      </c>
      <c r="I31" s="22">
        <v>1.9</v>
      </c>
      <c r="J31" s="22">
        <v>2.4</v>
      </c>
      <c r="K31" s="22">
        <v>1.8</v>
      </c>
      <c r="L31" s="22">
        <v>2.5</v>
      </c>
      <c r="M31" s="14">
        <f t="shared" si="2"/>
        <v>1.6600000000000001</v>
      </c>
      <c r="N31" s="14">
        <f t="shared" si="3"/>
        <v>2.2600000000000002</v>
      </c>
    </row>
    <row r="32" spans="1:14">
      <c r="A32" s="34">
        <v>28</v>
      </c>
      <c r="B32" s="41" t="s">
        <v>67</v>
      </c>
      <c r="C32" s="35">
        <v>2.1</v>
      </c>
      <c r="D32" s="22">
        <v>0</v>
      </c>
      <c r="E32" s="22">
        <v>2.2999999999999998</v>
      </c>
      <c r="F32" s="22">
        <v>0</v>
      </c>
      <c r="G32" s="22">
        <v>2.4</v>
      </c>
      <c r="H32" s="22">
        <v>0</v>
      </c>
      <c r="I32" s="22">
        <v>1.9</v>
      </c>
      <c r="J32" s="22">
        <v>0</v>
      </c>
      <c r="K32" s="22">
        <v>1.7</v>
      </c>
      <c r="L32" s="22">
        <v>0</v>
      </c>
      <c r="M32" s="14">
        <f t="shared" si="2"/>
        <v>2.08</v>
      </c>
      <c r="N32" s="14">
        <f t="shared" si="3"/>
        <v>0</v>
      </c>
    </row>
    <row r="33" spans="1:14">
      <c r="A33" s="34">
        <v>29</v>
      </c>
      <c r="B33" s="29" t="s">
        <v>69</v>
      </c>
      <c r="C33" s="22">
        <v>0</v>
      </c>
      <c r="D33" s="22">
        <v>2.6</v>
      </c>
      <c r="E33" s="22">
        <v>0</v>
      </c>
      <c r="F33" s="22">
        <v>2.4</v>
      </c>
      <c r="G33" s="22">
        <v>0</v>
      </c>
      <c r="H33" s="22">
        <v>2</v>
      </c>
      <c r="I33" s="22">
        <v>0</v>
      </c>
      <c r="J33" s="22">
        <v>2.4</v>
      </c>
      <c r="K33" s="22">
        <v>9</v>
      </c>
      <c r="L33" s="22">
        <v>2.5</v>
      </c>
      <c r="M33" s="14"/>
      <c r="N33" s="14">
        <f>(D33+F33+H35+J33+L33)/5</f>
        <v>2.58</v>
      </c>
    </row>
    <row r="34" spans="1:14">
      <c r="A34" s="34">
        <v>30</v>
      </c>
      <c r="B34" s="29" t="s">
        <v>61</v>
      </c>
      <c r="C34" s="35">
        <v>2.1</v>
      </c>
      <c r="D34" s="22">
        <v>2.9</v>
      </c>
      <c r="E34" s="22">
        <v>1.8</v>
      </c>
      <c r="F34" s="22">
        <v>2.2999999999999998</v>
      </c>
      <c r="G34" s="22">
        <v>2.2000000000000002</v>
      </c>
      <c r="H34" s="22">
        <v>2.9</v>
      </c>
      <c r="I34" s="22">
        <v>1.9</v>
      </c>
      <c r="J34" s="22">
        <v>2.4</v>
      </c>
      <c r="K34" s="22">
        <v>1.8</v>
      </c>
      <c r="L34" s="22">
        <v>2.5</v>
      </c>
      <c r="M34" s="14">
        <f>(C34+E34+G34+I34+K34)/5</f>
        <v>1.9600000000000002</v>
      </c>
      <c r="N34" s="14">
        <f>(D34+F34+H36+J34+L34)/5</f>
        <v>2.62</v>
      </c>
    </row>
    <row r="35" spans="1:14">
      <c r="A35" s="34">
        <v>31</v>
      </c>
      <c r="B35" s="29" t="s">
        <v>70</v>
      </c>
      <c r="C35" s="22">
        <v>0</v>
      </c>
      <c r="D35" s="22">
        <v>2.9</v>
      </c>
      <c r="E35" s="22">
        <v>0</v>
      </c>
      <c r="F35" s="22">
        <v>2.5</v>
      </c>
      <c r="G35" s="22">
        <v>0</v>
      </c>
      <c r="H35" s="22">
        <v>3</v>
      </c>
      <c r="I35" s="22">
        <v>0</v>
      </c>
      <c r="J35" s="22">
        <v>2.4</v>
      </c>
      <c r="K35" s="22">
        <v>0</v>
      </c>
      <c r="L35" s="22">
        <v>2.9</v>
      </c>
      <c r="M35" s="14"/>
      <c r="N35" s="14">
        <f>(D35+F35+H37+J35+L35)/5</f>
        <v>2.74</v>
      </c>
    </row>
    <row r="36" spans="1:14">
      <c r="A36" s="34">
        <v>32</v>
      </c>
      <c r="B36" s="29" t="s">
        <v>62</v>
      </c>
      <c r="C36" s="35">
        <v>2.2999999999999998</v>
      </c>
      <c r="D36" s="22">
        <v>3</v>
      </c>
      <c r="E36" s="22">
        <v>1.9</v>
      </c>
      <c r="F36" s="22">
        <v>2.7</v>
      </c>
      <c r="G36" s="22">
        <v>2</v>
      </c>
      <c r="H36" s="22">
        <v>3</v>
      </c>
      <c r="I36" s="22">
        <v>1.9</v>
      </c>
      <c r="J36" s="22">
        <v>2.8</v>
      </c>
      <c r="K36" s="22">
        <v>1.7</v>
      </c>
      <c r="L36" s="22">
        <v>2.9</v>
      </c>
      <c r="M36" s="14">
        <f t="shared" ref="M36:N40" si="4">(C36+E36+G36+I36+K36)/5</f>
        <v>1.9599999999999997</v>
      </c>
      <c r="N36" s="14">
        <f>(D36+F36+H38+J36+L36)/5</f>
        <v>2.88</v>
      </c>
    </row>
    <row r="37" spans="1:14">
      <c r="A37" s="34">
        <v>33</v>
      </c>
      <c r="B37" s="29" t="s">
        <v>63</v>
      </c>
      <c r="C37" s="35">
        <v>2</v>
      </c>
      <c r="D37" s="22">
        <v>3</v>
      </c>
      <c r="E37" s="22">
        <v>2</v>
      </c>
      <c r="F37" s="22">
        <v>2.7</v>
      </c>
      <c r="G37" s="22">
        <v>2.2999999999999998</v>
      </c>
      <c r="H37" s="22">
        <v>3</v>
      </c>
      <c r="I37" s="22">
        <v>1.9</v>
      </c>
      <c r="J37" s="22">
        <v>2.7</v>
      </c>
      <c r="K37" s="22">
        <v>1.8</v>
      </c>
      <c r="L37" s="22">
        <v>2.9</v>
      </c>
      <c r="M37" s="14">
        <f t="shared" si="4"/>
        <v>2</v>
      </c>
      <c r="N37" s="14">
        <f>(D37+F37+H39+J37+L37)/5</f>
        <v>2.7800000000000002</v>
      </c>
    </row>
    <row r="38" spans="1:14">
      <c r="A38" s="34">
        <v>34</v>
      </c>
      <c r="B38" s="29" t="s">
        <v>64</v>
      </c>
      <c r="C38" s="35">
        <v>2.2000000000000002</v>
      </c>
      <c r="D38" s="22">
        <v>2.8</v>
      </c>
      <c r="E38" s="22">
        <v>2.2000000000000002</v>
      </c>
      <c r="F38" s="22">
        <v>2.7</v>
      </c>
      <c r="G38" s="22">
        <v>2.2999999999999998</v>
      </c>
      <c r="H38" s="22">
        <v>3</v>
      </c>
      <c r="I38" s="22">
        <v>1.9</v>
      </c>
      <c r="J38" s="22">
        <v>2.7</v>
      </c>
      <c r="K38" s="22">
        <v>1.7</v>
      </c>
      <c r="L38" s="22">
        <v>2.2999999999999998</v>
      </c>
      <c r="M38" s="14">
        <f t="shared" si="4"/>
        <v>2.0599999999999996</v>
      </c>
      <c r="N38" s="14">
        <f>(D38+F38+H40+J38+L38)/5</f>
        <v>2.66</v>
      </c>
    </row>
    <row r="39" spans="1:14">
      <c r="A39" s="34">
        <v>35</v>
      </c>
      <c r="B39" s="29" t="s">
        <v>65</v>
      </c>
      <c r="C39" s="35">
        <v>1.9</v>
      </c>
      <c r="D39" s="22">
        <v>2.7</v>
      </c>
      <c r="E39" s="22">
        <v>1.9</v>
      </c>
      <c r="F39" s="22">
        <v>2.6</v>
      </c>
      <c r="G39" s="22">
        <v>2.2000000000000002</v>
      </c>
      <c r="H39" s="22">
        <v>2.6</v>
      </c>
      <c r="I39" s="22">
        <v>1.9</v>
      </c>
      <c r="J39" s="22">
        <v>2.7</v>
      </c>
      <c r="K39" s="22">
        <v>1.7</v>
      </c>
      <c r="L39" s="22">
        <v>2.2999999999999998</v>
      </c>
      <c r="M39" s="14">
        <f t="shared" si="4"/>
        <v>1.92</v>
      </c>
      <c r="N39" s="14">
        <v>2.5</v>
      </c>
    </row>
    <row r="40" spans="1:14">
      <c r="A40" s="34">
        <v>36</v>
      </c>
      <c r="B40" s="29" t="s">
        <v>66</v>
      </c>
      <c r="C40" s="35">
        <v>1.9</v>
      </c>
      <c r="D40" s="22">
        <v>2.8</v>
      </c>
      <c r="E40" s="22">
        <v>1.8</v>
      </c>
      <c r="F40" s="22">
        <v>2.6</v>
      </c>
      <c r="G40" s="22">
        <v>2.1</v>
      </c>
      <c r="H40" s="22">
        <v>2.8</v>
      </c>
      <c r="I40" s="22">
        <v>1.9</v>
      </c>
      <c r="J40" s="22">
        <v>2.7</v>
      </c>
      <c r="K40" s="22">
        <v>1.8</v>
      </c>
      <c r="L40" s="22">
        <v>2.2999999999999998</v>
      </c>
      <c r="M40" s="14">
        <f t="shared" si="4"/>
        <v>1.9000000000000004</v>
      </c>
      <c r="N40" s="14">
        <f>(D40+F40+H40+J40+L40)/5</f>
        <v>2.6399999999999997</v>
      </c>
    </row>
    <row r="41" spans="1:14" ht="15" customHeight="1">
      <c r="A41" s="48" t="s">
        <v>6</v>
      </c>
      <c r="B41" s="45"/>
      <c r="C41" s="24">
        <v>5</v>
      </c>
      <c r="D41" s="36">
        <v>23</v>
      </c>
      <c r="E41" s="36">
        <v>8</v>
      </c>
      <c r="F41" s="36">
        <v>15</v>
      </c>
      <c r="G41" s="36">
        <v>5</v>
      </c>
      <c r="H41" s="36">
        <v>20</v>
      </c>
      <c r="I41" s="36">
        <v>0</v>
      </c>
      <c r="J41" s="36">
        <v>20</v>
      </c>
      <c r="K41" s="36">
        <v>0</v>
      </c>
      <c r="L41" s="36">
        <v>19</v>
      </c>
      <c r="M41" s="12">
        <v>0</v>
      </c>
      <c r="N41" s="12">
        <v>20</v>
      </c>
    </row>
    <row r="42" spans="1:14">
      <c r="A42" s="46"/>
      <c r="B42" s="47"/>
      <c r="C42" s="14">
        <f>(C41*100)/33</f>
        <v>15.151515151515152</v>
      </c>
      <c r="D42" s="14">
        <f>(D41*100)/32</f>
        <v>71.875</v>
      </c>
      <c r="E42" s="14">
        <f t="shared" ref="E42:L42" si="5">(E41*100)/33</f>
        <v>24.242424242424242</v>
      </c>
      <c r="F42" s="14">
        <f>(F41*100)/32</f>
        <v>46.875</v>
      </c>
      <c r="G42" s="14">
        <f t="shared" si="5"/>
        <v>15.151515151515152</v>
      </c>
      <c r="H42" s="14">
        <f>(H41*100)/32</f>
        <v>62.5</v>
      </c>
      <c r="I42" s="14">
        <f t="shared" si="5"/>
        <v>0</v>
      </c>
      <c r="J42" s="14">
        <f>(J41*100)/32</f>
        <v>62.5</v>
      </c>
      <c r="K42" s="14">
        <f t="shared" si="5"/>
        <v>0</v>
      </c>
      <c r="L42" s="14">
        <f>(L41*100)/32</f>
        <v>59.375</v>
      </c>
      <c r="M42" s="14">
        <v>0</v>
      </c>
      <c r="N42" s="14">
        <f>(D42+F42+H42+J42+L42)/5</f>
        <v>60.625</v>
      </c>
    </row>
    <row r="43" spans="1:14" ht="15" customHeight="1">
      <c r="A43" s="48" t="s">
        <v>7</v>
      </c>
      <c r="B43" s="49"/>
      <c r="C43" s="24">
        <v>21</v>
      </c>
      <c r="D43" s="36">
        <v>9</v>
      </c>
      <c r="E43" s="36">
        <v>11</v>
      </c>
      <c r="F43" s="36">
        <v>17</v>
      </c>
      <c r="G43" s="36">
        <v>21</v>
      </c>
      <c r="H43" s="36">
        <v>12</v>
      </c>
      <c r="I43" s="36">
        <v>29</v>
      </c>
      <c r="J43" s="36">
        <v>12</v>
      </c>
      <c r="K43" s="36">
        <v>24</v>
      </c>
      <c r="L43" s="36">
        <v>13</v>
      </c>
      <c r="M43" s="12">
        <v>33</v>
      </c>
      <c r="N43" s="12">
        <v>12</v>
      </c>
    </row>
    <row r="44" spans="1:14">
      <c r="A44" s="46"/>
      <c r="B44" s="47"/>
      <c r="C44" s="14">
        <f>(C43*100)/33</f>
        <v>63.636363636363633</v>
      </c>
      <c r="D44" s="14">
        <f>(D43*100)/32</f>
        <v>28.125</v>
      </c>
      <c r="E44" s="14">
        <f t="shared" ref="E44:L44" si="6">(E43*100)/33</f>
        <v>33.333333333333336</v>
      </c>
      <c r="F44" s="14">
        <f>(F43*100)/32</f>
        <v>53.125</v>
      </c>
      <c r="G44" s="14">
        <f t="shared" si="6"/>
        <v>63.636363636363633</v>
      </c>
      <c r="H44" s="14">
        <f>(H43*100)/32</f>
        <v>37.5</v>
      </c>
      <c r="I44" s="14">
        <f t="shared" si="6"/>
        <v>87.878787878787875</v>
      </c>
      <c r="J44" s="14">
        <f>(J43*100)/32</f>
        <v>37.5</v>
      </c>
      <c r="K44" s="14">
        <f t="shared" si="6"/>
        <v>72.727272727272734</v>
      </c>
      <c r="L44" s="14">
        <f>(L43*100)/32</f>
        <v>40.625</v>
      </c>
      <c r="M44" s="14">
        <f>(M43*100)/33</f>
        <v>100</v>
      </c>
      <c r="N44" s="14">
        <f>(N43*100)/32</f>
        <v>37.5</v>
      </c>
    </row>
    <row r="45" spans="1:14" ht="15" customHeight="1">
      <c r="A45" s="48" t="s">
        <v>8</v>
      </c>
      <c r="B45" s="49"/>
      <c r="C45" s="24">
        <v>6</v>
      </c>
      <c r="D45" s="36">
        <v>0</v>
      </c>
      <c r="E45" s="36">
        <v>14</v>
      </c>
      <c r="F45" s="36">
        <v>0</v>
      </c>
      <c r="G45" s="36">
        <v>7</v>
      </c>
      <c r="H45" s="36">
        <v>0</v>
      </c>
      <c r="I45" s="36">
        <v>4</v>
      </c>
      <c r="J45" s="36">
        <v>0</v>
      </c>
      <c r="K45" s="36">
        <v>9</v>
      </c>
      <c r="L45" s="36">
        <v>0</v>
      </c>
      <c r="M45" s="12">
        <v>0</v>
      </c>
      <c r="N45" s="12">
        <v>0</v>
      </c>
    </row>
    <row r="46" spans="1:14">
      <c r="A46" s="46"/>
      <c r="B46" s="47"/>
      <c r="C46" s="14">
        <f>(C45*100)/33</f>
        <v>18.181818181818183</v>
      </c>
      <c r="D46" s="14">
        <f>(D45*100)/32</f>
        <v>0</v>
      </c>
      <c r="E46" s="14">
        <f t="shared" ref="E46:L46" si="7">(E45*100)/33</f>
        <v>42.424242424242422</v>
      </c>
      <c r="F46" s="14">
        <f>(F45*100)/32</f>
        <v>0</v>
      </c>
      <c r="G46" s="14">
        <f t="shared" si="7"/>
        <v>21.212121212121211</v>
      </c>
      <c r="H46" s="14">
        <f>(H45*100)/32</f>
        <v>0</v>
      </c>
      <c r="I46" s="14">
        <f t="shared" si="7"/>
        <v>12.121212121212121</v>
      </c>
      <c r="J46" s="14">
        <f>(J45*100)/32</f>
        <v>0</v>
      </c>
      <c r="K46" s="14">
        <f t="shared" si="7"/>
        <v>27.272727272727273</v>
      </c>
      <c r="L46" s="14">
        <f>(L45*100)/32</f>
        <v>0</v>
      </c>
      <c r="M46" s="14">
        <f>(M45*100)/33</f>
        <v>0</v>
      </c>
      <c r="N46" s="14">
        <v>0</v>
      </c>
    </row>
    <row r="47" spans="1:14" ht="15" customHeight="1">
      <c r="A47" s="48" t="s">
        <v>9</v>
      </c>
      <c r="B47" s="49"/>
      <c r="C47" s="12">
        <v>33</v>
      </c>
      <c r="D47" s="12">
        <f t="shared" ref="D47:L47" si="8">D41+D43+D45</f>
        <v>32</v>
      </c>
      <c r="E47" s="12">
        <v>33</v>
      </c>
      <c r="F47" s="12">
        <f t="shared" si="8"/>
        <v>32</v>
      </c>
      <c r="G47" s="12">
        <f t="shared" si="8"/>
        <v>33</v>
      </c>
      <c r="H47" s="12">
        <f>H41+H43+H45</f>
        <v>32</v>
      </c>
      <c r="I47" s="12">
        <f t="shared" si="8"/>
        <v>33</v>
      </c>
      <c r="J47" s="12">
        <f t="shared" si="8"/>
        <v>32</v>
      </c>
      <c r="K47" s="12">
        <f t="shared" si="8"/>
        <v>33</v>
      </c>
      <c r="L47" s="12">
        <f t="shared" si="8"/>
        <v>32</v>
      </c>
      <c r="M47" s="12">
        <v>33</v>
      </c>
      <c r="N47" s="12">
        <f t="shared" ref="N47:N48" si="9">(D47+F47+H47+J47+L47)/5</f>
        <v>32</v>
      </c>
    </row>
    <row r="48" spans="1:14" ht="15" customHeight="1">
      <c r="A48" s="46"/>
      <c r="B48" s="47"/>
      <c r="C48" s="14">
        <f>(C47*100)/33</f>
        <v>100</v>
      </c>
      <c r="D48" s="14">
        <f>(D47*100)/32</f>
        <v>100</v>
      </c>
      <c r="E48" s="14">
        <f t="shared" ref="E48:L48" si="10">(E47*100)/33</f>
        <v>100</v>
      </c>
      <c r="F48" s="14">
        <f>(F47*100)/32</f>
        <v>100</v>
      </c>
      <c r="G48" s="14">
        <f t="shared" si="10"/>
        <v>100</v>
      </c>
      <c r="H48" s="14">
        <f>(H47*100)/32</f>
        <v>100</v>
      </c>
      <c r="I48" s="14">
        <f t="shared" si="10"/>
        <v>100</v>
      </c>
      <c r="J48" s="14">
        <f>(J47*100)/32</f>
        <v>100</v>
      </c>
      <c r="K48" s="14">
        <f t="shared" si="10"/>
        <v>100</v>
      </c>
      <c r="L48" s="14">
        <f>(L47*100)/32</f>
        <v>100</v>
      </c>
      <c r="M48" s="14">
        <f t="shared" ref="M42:M48" si="11">(C48+E48+G48+I48+K48)/5</f>
        <v>100</v>
      </c>
      <c r="N48" s="14">
        <f t="shared" si="9"/>
        <v>100</v>
      </c>
    </row>
    <row r="49" spans="1:16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6">
      <c r="A50" t="s">
        <v>31</v>
      </c>
    </row>
    <row r="55" spans="1:16">
      <c r="P55" t="s">
        <v>34</v>
      </c>
    </row>
  </sheetData>
  <mergeCells count="14">
    <mergeCell ref="A1:N1"/>
    <mergeCell ref="M3:N3"/>
    <mergeCell ref="A41:B42"/>
    <mergeCell ref="A43:B44"/>
    <mergeCell ref="A45:B46"/>
    <mergeCell ref="A47:B48"/>
    <mergeCell ref="A2:A4"/>
    <mergeCell ref="B2:B4"/>
    <mergeCell ref="C2:N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168"/>
  <sheetViews>
    <sheetView view="pageBreakPreview" topLeftCell="A19" zoomScale="88" zoomScaleSheetLayoutView="88" workbookViewId="0">
      <selection activeCell="X41" sqref="X41:X48"/>
    </sheetView>
  </sheetViews>
  <sheetFormatPr defaultRowHeight="14.4"/>
  <cols>
    <col min="1" max="1" width="4.6640625" customWidth="1"/>
    <col min="2" max="2" width="24.109375" customWidth="1"/>
    <col min="23" max="24" width="9.109375" style="10"/>
  </cols>
  <sheetData>
    <row r="1" spans="1:24" ht="17.399999999999999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57"/>
    </row>
    <row r="2" spans="1:24" ht="16.5" customHeight="1">
      <c r="A2" s="50" t="s">
        <v>10</v>
      </c>
      <c r="B2" s="50" t="s">
        <v>1</v>
      </c>
      <c r="C2" s="55" t="s">
        <v>11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2"/>
      <c r="O2" s="55" t="s">
        <v>12</v>
      </c>
      <c r="P2" s="56"/>
      <c r="Q2" s="56"/>
      <c r="R2" s="56"/>
      <c r="S2" s="56"/>
      <c r="T2" s="56"/>
      <c r="U2" s="56"/>
      <c r="V2" s="52"/>
      <c r="W2" s="58" t="s">
        <v>13</v>
      </c>
      <c r="X2" s="59"/>
    </row>
    <row r="3" spans="1:24" ht="45.75" customHeight="1">
      <c r="A3" s="50"/>
      <c r="B3" s="50"/>
      <c r="C3" s="63">
        <v>1</v>
      </c>
      <c r="D3" s="54"/>
      <c r="E3" s="63">
        <v>2</v>
      </c>
      <c r="F3" s="54"/>
      <c r="G3" s="63">
        <v>3</v>
      </c>
      <c r="H3" s="54"/>
      <c r="I3" s="63">
        <v>4</v>
      </c>
      <c r="J3" s="54"/>
      <c r="K3" s="63">
        <v>5</v>
      </c>
      <c r="L3" s="54"/>
      <c r="M3" s="64" t="s">
        <v>3</v>
      </c>
      <c r="N3" s="65"/>
      <c r="O3" s="50">
        <v>1</v>
      </c>
      <c r="P3" s="50"/>
      <c r="Q3" s="50">
        <v>2</v>
      </c>
      <c r="R3" s="50"/>
      <c r="S3" s="50">
        <v>3</v>
      </c>
      <c r="T3" s="50"/>
      <c r="U3" s="51" t="s">
        <v>3</v>
      </c>
      <c r="V3" s="51"/>
      <c r="W3" s="60"/>
      <c r="X3" s="61"/>
    </row>
    <row r="4" spans="1:24" ht="15" customHeight="1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31" t="s">
        <v>4</v>
      </c>
      <c r="N4" s="3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31" t="s">
        <v>4</v>
      </c>
      <c r="V4" s="32" t="s">
        <v>5</v>
      </c>
      <c r="W4" s="1" t="s">
        <v>4</v>
      </c>
      <c r="X4" s="1" t="s">
        <v>5</v>
      </c>
    </row>
    <row r="5" spans="1:24">
      <c r="A5" s="28">
        <v>1</v>
      </c>
      <c r="B5" s="29" t="s">
        <v>35</v>
      </c>
      <c r="C5" s="25">
        <v>2</v>
      </c>
      <c r="D5" s="24">
        <v>3</v>
      </c>
      <c r="E5" s="24">
        <v>2</v>
      </c>
      <c r="F5" s="24">
        <v>3</v>
      </c>
      <c r="G5" s="24">
        <v>3</v>
      </c>
      <c r="H5" s="24">
        <v>3</v>
      </c>
      <c r="I5" s="24">
        <v>2</v>
      </c>
      <c r="J5" s="24">
        <v>3</v>
      </c>
      <c r="K5" s="24">
        <v>2</v>
      </c>
      <c r="L5" s="24">
        <v>3</v>
      </c>
      <c r="M5" s="14">
        <f>(C5+E5+G5+I5+K5)/5</f>
        <v>2.2000000000000002</v>
      </c>
      <c r="N5" s="14">
        <f>(D5+F5+H5+J5+L5)/5</f>
        <v>3</v>
      </c>
      <c r="O5" s="24">
        <v>3</v>
      </c>
      <c r="P5" s="24">
        <v>3</v>
      </c>
      <c r="Q5" s="24">
        <v>2</v>
      </c>
      <c r="R5" s="24">
        <v>3</v>
      </c>
      <c r="S5" s="24">
        <v>2</v>
      </c>
      <c r="T5" s="24">
        <v>3</v>
      </c>
      <c r="U5" s="14">
        <f>(O5+Q5+S5)/3</f>
        <v>2.3333333333333335</v>
      </c>
      <c r="V5" s="14">
        <f>(P5+R5+T5)/3</f>
        <v>3</v>
      </c>
      <c r="W5" s="30">
        <f>(M5+U5+'С-КР-1'!U5)/3</f>
        <v>1.9925925925925927</v>
      </c>
      <c r="X5" s="30">
        <f>(N5+V5+'С-КР-1'!V5)/3</f>
        <v>2.8888888888888888</v>
      </c>
    </row>
    <row r="6" spans="1:24">
      <c r="A6" s="28">
        <v>2</v>
      </c>
      <c r="B6" s="29" t="s">
        <v>36</v>
      </c>
      <c r="C6" s="25">
        <v>2</v>
      </c>
      <c r="D6" s="24"/>
      <c r="E6" s="24">
        <v>2</v>
      </c>
      <c r="F6" s="24"/>
      <c r="G6" s="24">
        <v>3</v>
      </c>
      <c r="H6" s="24"/>
      <c r="I6" s="24">
        <v>2</v>
      </c>
      <c r="J6" s="24"/>
      <c r="K6" s="24">
        <v>2</v>
      </c>
      <c r="L6" s="24"/>
      <c r="M6" s="14">
        <f t="shared" ref="M6:M20" si="0">(C6+E6+G6+I6+K6)/5</f>
        <v>2.2000000000000002</v>
      </c>
      <c r="N6" s="14">
        <f t="shared" ref="N6:N21" si="1">(D6+F6+H6+J6+L6)/5</f>
        <v>0</v>
      </c>
      <c r="O6" s="24">
        <v>3</v>
      </c>
      <c r="P6" s="24"/>
      <c r="Q6" s="24">
        <v>2</v>
      </c>
      <c r="R6" s="24"/>
      <c r="S6" s="24">
        <v>2</v>
      </c>
      <c r="T6" s="24"/>
      <c r="U6" s="14">
        <f>(O6+Q6+S6)/3</f>
        <v>2.3333333333333335</v>
      </c>
      <c r="V6" s="14">
        <f>(P6+R6+T6)/3</f>
        <v>0</v>
      </c>
      <c r="W6" s="30">
        <f>(M6+U6+'С-КР-1'!U6)/3</f>
        <v>2.1407407407407408</v>
      </c>
      <c r="X6" s="30">
        <f>(N6+V6+'С-КР-1'!V6)/3</f>
        <v>0</v>
      </c>
    </row>
    <row r="7" spans="1:24">
      <c r="A7" s="28">
        <v>3</v>
      </c>
      <c r="B7" s="29" t="s">
        <v>37</v>
      </c>
      <c r="C7" s="25">
        <v>3</v>
      </c>
      <c r="D7" s="24">
        <v>3</v>
      </c>
      <c r="E7" s="24">
        <v>3</v>
      </c>
      <c r="F7" s="24">
        <v>3</v>
      </c>
      <c r="G7" s="24">
        <v>3</v>
      </c>
      <c r="H7" s="24">
        <v>3</v>
      </c>
      <c r="I7" s="24">
        <v>2</v>
      </c>
      <c r="J7" s="24">
        <v>3</v>
      </c>
      <c r="K7" s="24">
        <v>2</v>
      </c>
      <c r="L7" s="24">
        <v>3</v>
      </c>
      <c r="M7" s="14">
        <f t="shared" si="0"/>
        <v>2.6</v>
      </c>
      <c r="N7" s="14">
        <f t="shared" si="1"/>
        <v>3</v>
      </c>
      <c r="O7" s="24">
        <v>2</v>
      </c>
      <c r="P7" s="24">
        <v>2</v>
      </c>
      <c r="Q7" s="24">
        <v>2</v>
      </c>
      <c r="R7" s="24">
        <v>3</v>
      </c>
      <c r="S7" s="24">
        <v>2</v>
      </c>
      <c r="T7" s="24">
        <v>3</v>
      </c>
      <c r="U7" s="14">
        <f t="shared" ref="U7:U48" si="2">(O7+Q7+S7)/3</f>
        <v>2</v>
      </c>
      <c r="V7" s="14">
        <f t="shared" ref="V7:V48" si="3">(P7+R7+T7)/3</f>
        <v>2.6666666666666665</v>
      </c>
      <c r="W7" s="30">
        <f>(M7+U7+'С-КР-1'!U7)/3</f>
        <v>2.2370370370370369</v>
      </c>
      <c r="X7" s="30">
        <f>(N7+V7+'С-КР-1'!V7)/3</f>
        <v>2.8888888888888888</v>
      </c>
    </row>
    <row r="8" spans="1:24">
      <c r="A8" s="28">
        <v>4</v>
      </c>
      <c r="B8" s="29" t="s">
        <v>38</v>
      </c>
      <c r="C8" s="25">
        <v>3</v>
      </c>
      <c r="D8" s="24">
        <v>3</v>
      </c>
      <c r="E8" s="24">
        <v>2</v>
      </c>
      <c r="F8" s="24">
        <v>3</v>
      </c>
      <c r="G8" s="24">
        <v>3</v>
      </c>
      <c r="H8" s="24">
        <v>3</v>
      </c>
      <c r="I8" s="24">
        <v>2</v>
      </c>
      <c r="J8" s="24">
        <v>3</v>
      </c>
      <c r="K8" s="24">
        <v>2</v>
      </c>
      <c r="L8" s="24">
        <v>3</v>
      </c>
      <c r="M8" s="14">
        <f t="shared" si="0"/>
        <v>2.4</v>
      </c>
      <c r="N8" s="14">
        <f t="shared" si="1"/>
        <v>3</v>
      </c>
      <c r="O8" s="24">
        <v>3</v>
      </c>
      <c r="P8" s="24">
        <v>3</v>
      </c>
      <c r="Q8" s="24">
        <v>2</v>
      </c>
      <c r="R8" s="24">
        <v>3</v>
      </c>
      <c r="S8" s="24">
        <v>2</v>
      </c>
      <c r="T8" s="24">
        <v>3</v>
      </c>
      <c r="U8" s="14">
        <f t="shared" si="2"/>
        <v>2.3333333333333335</v>
      </c>
      <c r="V8" s="14">
        <f t="shared" si="3"/>
        <v>3</v>
      </c>
      <c r="W8" s="30">
        <f>(M8+U8+'С-КР-1'!U8)/3</f>
        <v>2.1703703703703705</v>
      </c>
      <c r="X8" s="30">
        <f>(N8+V8+'С-КР-1'!V8)/3</f>
        <v>3</v>
      </c>
    </row>
    <row r="9" spans="1:24">
      <c r="A9" s="28">
        <v>5</v>
      </c>
      <c r="B9" s="29" t="s">
        <v>39</v>
      </c>
      <c r="C9" s="25">
        <v>3</v>
      </c>
      <c r="D9" s="24">
        <v>3</v>
      </c>
      <c r="E9" s="24">
        <v>2</v>
      </c>
      <c r="F9" s="24">
        <v>3</v>
      </c>
      <c r="G9" s="24">
        <v>3</v>
      </c>
      <c r="H9" s="24">
        <v>3</v>
      </c>
      <c r="I9" s="24">
        <v>2</v>
      </c>
      <c r="J9" s="24">
        <v>2</v>
      </c>
      <c r="K9" s="24">
        <v>1</v>
      </c>
      <c r="L9" s="24">
        <v>3</v>
      </c>
      <c r="M9" s="14">
        <f t="shared" si="0"/>
        <v>2.2000000000000002</v>
      </c>
      <c r="N9" s="14">
        <f t="shared" si="1"/>
        <v>2.8</v>
      </c>
      <c r="O9" s="24">
        <v>2</v>
      </c>
      <c r="P9" s="24">
        <v>2</v>
      </c>
      <c r="Q9" s="24">
        <v>2</v>
      </c>
      <c r="R9" s="24">
        <v>3</v>
      </c>
      <c r="S9" s="24">
        <v>2</v>
      </c>
      <c r="T9" s="24">
        <v>3</v>
      </c>
      <c r="U9" s="14">
        <f t="shared" si="2"/>
        <v>2</v>
      </c>
      <c r="V9" s="14">
        <f t="shared" si="3"/>
        <v>2.6666666666666665</v>
      </c>
      <c r="W9" s="30">
        <f>(M9+U9+'С-КР-1'!U9)/3</f>
        <v>1.9185185185185185</v>
      </c>
      <c r="X9" s="30">
        <f>(N9+V9+'С-КР-1'!V9)/3</f>
        <v>2.748148148148148</v>
      </c>
    </row>
    <row r="10" spans="1:24">
      <c r="A10" s="28">
        <v>6</v>
      </c>
      <c r="B10" s="29" t="s">
        <v>40</v>
      </c>
      <c r="C10" s="25">
        <v>1</v>
      </c>
      <c r="D10" s="24">
        <v>2</v>
      </c>
      <c r="E10" s="24">
        <v>2</v>
      </c>
      <c r="F10" s="24">
        <v>2</v>
      </c>
      <c r="G10" s="24">
        <v>3</v>
      </c>
      <c r="H10" s="24">
        <v>3</v>
      </c>
      <c r="I10" s="24">
        <v>2</v>
      </c>
      <c r="J10" s="24">
        <v>3</v>
      </c>
      <c r="K10" s="24">
        <v>2</v>
      </c>
      <c r="L10" s="24">
        <v>3</v>
      </c>
      <c r="M10" s="14">
        <f t="shared" si="0"/>
        <v>2</v>
      </c>
      <c r="N10" s="14">
        <f t="shared" si="1"/>
        <v>2.6</v>
      </c>
      <c r="O10" s="24">
        <v>2</v>
      </c>
      <c r="P10" s="24">
        <v>2</v>
      </c>
      <c r="Q10" s="24">
        <v>2</v>
      </c>
      <c r="R10" s="24">
        <v>3</v>
      </c>
      <c r="S10" s="24">
        <v>2</v>
      </c>
      <c r="T10" s="24">
        <v>3</v>
      </c>
      <c r="U10" s="14">
        <f t="shared" si="2"/>
        <v>2</v>
      </c>
      <c r="V10" s="14">
        <f t="shared" si="3"/>
        <v>2.6666666666666665</v>
      </c>
      <c r="W10" s="30">
        <f>(M10+U10+'С-КР-1'!U10)/3</f>
        <v>1.8888888888888891</v>
      </c>
      <c r="X10" s="30">
        <f>(N10+V10+'С-КР-1'!V10)/3</f>
        <v>2.6074074074074072</v>
      </c>
    </row>
    <row r="11" spans="1:24">
      <c r="A11" s="28">
        <v>7</v>
      </c>
      <c r="B11" s="37" t="s">
        <v>41</v>
      </c>
      <c r="C11" s="25">
        <v>2</v>
      </c>
      <c r="D11" s="24">
        <v>2</v>
      </c>
      <c r="E11" s="24">
        <v>2</v>
      </c>
      <c r="F11" s="24">
        <v>3</v>
      </c>
      <c r="G11" s="24">
        <v>3</v>
      </c>
      <c r="H11" s="24">
        <v>3</v>
      </c>
      <c r="I11" s="24">
        <v>3</v>
      </c>
      <c r="J11" s="24">
        <v>3</v>
      </c>
      <c r="K11" s="24">
        <v>2</v>
      </c>
      <c r="L11" s="24">
        <v>3</v>
      </c>
      <c r="M11" s="14">
        <f t="shared" si="0"/>
        <v>2.4</v>
      </c>
      <c r="N11" s="14">
        <f t="shared" si="1"/>
        <v>2.8</v>
      </c>
      <c r="O11" s="24">
        <v>3</v>
      </c>
      <c r="P11" s="24">
        <v>3</v>
      </c>
      <c r="Q11" s="24">
        <v>2</v>
      </c>
      <c r="R11" s="24">
        <v>3</v>
      </c>
      <c r="S11" s="24">
        <v>2</v>
      </c>
      <c r="T11" s="24">
        <v>3</v>
      </c>
      <c r="U11" s="14">
        <f t="shared" si="2"/>
        <v>2.3333333333333335</v>
      </c>
      <c r="V11" s="14">
        <f t="shared" si="3"/>
        <v>3</v>
      </c>
      <c r="W11" s="30">
        <f>(M11+U11+'С-КР-1'!U11)/3</f>
        <v>2.1333333333333333</v>
      </c>
      <c r="X11" s="30">
        <f>(N11+V11+'С-КР-1'!V11)/3</f>
        <v>2.7851851851851848</v>
      </c>
    </row>
    <row r="12" spans="1:24">
      <c r="A12" s="28">
        <v>8</v>
      </c>
      <c r="B12" s="29" t="s">
        <v>42</v>
      </c>
      <c r="C12" s="25">
        <v>2</v>
      </c>
      <c r="D12" s="24">
        <v>2</v>
      </c>
      <c r="E12" s="24">
        <v>2</v>
      </c>
      <c r="F12" s="24">
        <v>3</v>
      </c>
      <c r="G12" s="24">
        <v>3</v>
      </c>
      <c r="H12" s="24">
        <v>3</v>
      </c>
      <c r="I12" s="24">
        <v>1</v>
      </c>
      <c r="J12" s="24">
        <v>2</v>
      </c>
      <c r="K12" s="24">
        <v>1</v>
      </c>
      <c r="L12" s="24">
        <v>2</v>
      </c>
      <c r="M12" s="14">
        <f t="shared" si="0"/>
        <v>1.8</v>
      </c>
      <c r="N12" s="14">
        <f t="shared" si="1"/>
        <v>2.4</v>
      </c>
      <c r="O12" s="24">
        <v>2</v>
      </c>
      <c r="P12" s="24">
        <v>2</v>
      </c>
      <c r="Q12" s="24">
        <v>2</v>
      </c>
      <c r="R12" s="24">
        <v>3</v>
      </c>
      <c r="S12" s="24">
        <v>2</v>
      </c>
      <c r="T12" s="24">
        <v>3</v>
      </c>
      <c r="U12" s="14">
        <f t="shared" si="2"/>
        <v>2</v>
      </c>
      <c r="V12" s="14">
        <f t="shared" si="3"/>
        <v>2.6666666666666665</v>
      </c>
      <c r="W12" s="30">
        <f>(M12+U12+'С-КР-1'!U12)/3</f>
        <v>1.7481481481481482</v>
      </c>
      <c r="X12" s="30">
        <f>(N12+V12+'С-КР-1'!V12)/3</f>
        <v>2.6148148148148147</v>
      </c>
    </row>
    <row r="13" spans="1:24">
      <c r="A13" s="28">
        <v>9</v>
      </c>
      <c r="B13" s="29" t="s">
        <v>43</v>
      </c>
      <c r="C13" s="25">
        <v>2</v>
      </c>
      <c r="D13" s="24">
        <v>3</v>
      </c>
      <c r="E13" s="24">
        <v>2</v>
      </c>
      <c r="F13" s="24">
        <v>2</v>
      </c>
      <c r="G13" s="24">
        <v>3</v>
      </c>
      <c r="H13" s="24">
        <v>3</v>
      </c>
      <c r="I13" s="24">
        <v>2</v>
      </c>
      <c r="J13" s="24">
        <v>3</v>
      </c>
      <c r="K13" s="24">
        <v>1</v>
      </c>
      <c r="L13" s="24">
        <v>2</v>
      </c>
      <c r="M13" s="14">
        <f t="shared" si="0"/>
        <v>2</v>
      </c>
      <c r="N13" s="14">
        <f t="shared" si="1"/>
        <v>2.6</v>
      </c>
      <c r="O13" s="24">
        <v>3</v>
      </c>
      <c r="P13" s="24">
        <v>2</v>
      </c>
      <c r="Q13" s="24">
        <v>2</v>
      </c>
      <c r="R13" s="24">
        <v>3</v>
      </c>
      <c r="S13" s="24">
        <v>2</v>
      </c>
      <c r="T13" s="24">
        <v>3</v>
      </c>
      <c r="U13" s="14">
        <f t="shared" si="2"/>
        <v>2.3333333333333335</v>
      </c>
      <c r="V13" s="14">
        <f t="shared" si="3"/>
        <v>2.6666666666666665</v>
      </c>
      <c r="W13" s="30">
        <f>(M13+U13+'С-КР-1'!U13)/3</f>
        <v>1.9259259259259263</v>
      </c>
      <c r="X13" s="30">
        <f>(N13+V13+'С-КР-1'!V13)/3</f>
        <v>2.6814814814814816</v>
      </c>
    </row>
    <row r="14" spans="1:24">
      <c r="A14" s="28">
        <v>10</v>
      </c>
      <c r="B14" s="29" t="s">
        <v>44</v>
      </c>
      <c r="C14" s="25">
        <v>2</v>
      </c>
      <c r="D14" s="24"/>
      <c r="E14" s="24">
        <v>2</v>
      </c>
      <c r="F14" s="24"/>
      <c r="G14" s="24">
        <v>3</v>
      </c>
      <c r="H14" s="24"/>
      <c r="I14" s="24">
        <v>2</v>
      </c>
      <c r="J14" s="24"/>
      <c r="K14" s="24">
        <v>1</v>
      </c>
      <c r="L14" s="24"/>
      <c r="M14" s="14">
        <f t="shared" si="0"/>
        <v>2</v>
      </c>
      <c r="N14" s="14">
        <f t="shared" si="1"/>
        <v>0</v>
      </c>
      <c r="O14" s="24">
        <v>3</v>
      </c>
      <c r="P14" s="24"/>
      <c r="Q14" s="24">
        <v>2</v>
      </c>
      <c r="R14" s="24"/>
      <c r="S14" s="24">
        <v>2</v>
      </c>
      <c r="T14" s="24"/>
      <c r="U14" s="14">
        <f t="shared" si="2"/>
        <v>2.3333333333333335</v>
      </c>
      <c r="V14" s="14">
        <f t="shared" si="3"/>
        <v>0</v>
      </c>
      <c r="W14" s="30">
        <f>(M14+U14+'С-КР-1'!U14)/3</f>
        <v>1.9259259259259263</v>
      </c>
      <c r="X14" s="30">
        <f>(N14+V14+'С-КР-1'!V14)/3</f>
        <v>0</v>
      </c>
    </row>
    <row r="15" spans="1:24">
      <c r="A15" s="28">
        <v>11</v>
      </c>
      <c r="B15" s="29" t="s">
        <v>45</v>
      </c>
      <c r="C15" s="25">
        <v>2</v>
      </c>
      <c r="D15" s="24">
        <v>3</v>
      </c>
      <c r="E15" s="24">
        <v>2</v>
      </c>
      <c r="F15" s="24">
        <v>2</v>
      </c>
      <c r="G15" s="24">
        <v>2</v>
      </c>
      <c r="H15" s="24">
        <v>3</v>
      </c>
      <c r="I15" s="24">
        <v>1</v>
      </c>
      <c r="J15" s="24">
        <v>3</v>
      </c>
      <c r="K15" s="24">
        <v>1</v>
      </c>
      <c r="L15" s="24">
        <v>2</v>
      </c>
      <c r="M15" s="14">
        <f t="shared" si="0"/>
        <v>1.6</v>
      </c>
      <c r="N15" s="14">
        <f t="shared" si="1"/>
        <v>2.6</v>
      </c>
      <c r="O15" s="24">
        <v>2</v>
      </c>
      <c r="P15" s="24">
        <v>3</v>
      </c>
      <c r="Q15" s="24">
        <v>2</v>
      </c>
      <c r="R15" s="24">
        <v>3</v>
      </c>
      <c r="S15" s="24">
        <v>2</v>
      </c>
      <c r="T15" s="24">
        <v>3</v>
      </c>
      <c r="U15" s="14">
        <f t="shared" si="2"/>
        <v>2</v>
      </c>
      <c r="V15" s="14">
        <f t="shared" si="3"/>
        <v>3</v>
      </c>
      <c r="W15" s="30">
        <f>(M15+U15+'С-КР-1'!U15)/3</f>
        <v>1.6814814814814814</v>
      </c>
      <c r="X15" s="30">
        <f>(N15+V15+'С-КР-1'!V15)/3</f>
        <v>2.6814814814814816</v>
      </c>
    </row>
    <row r="16" spans="1:24">
      <c r="A16" s="28">
        <v>12</v>
      </c>
      <c r="B16" s="29" t="s">
        <v>46</v>
      </c>
      <c r="C16" s="25">
        <v>3</v>
      </c>
      <c r="D16" s="24">
        <v>3</v>
      </c>
      <c r="E16" s="24">
        <v>2</v>
      </c>
      <c r="F16" s="24">
        <v>3</v>
      </c>
      <c r="G16" s="24">
        <v>3</v>
      </c>
      <c r="H16" s="24">
        <v>3</v>
      </c>
      <c r="I16" s="24">
        <v>2</v>
      </c>
      <c r="J16" s="24">
        <v>2</v>
      </c>
      <c r="K16" s="24">
        <v>2</v>
      </c>
      <c r="L16" s="24">
        <v>2</v>
      </c>
      <c r="M16" s="14">
        <f t="shared" si="0"/>
        <v>2.4</v>
      </c>
      <c r="N16" s="14">
        <f t="shared" si="1"/>
        <v>2.6</v>
      </c>
      <c r="O16" s="24">
        <v>3</v>
      </c>
      <c r="P16" s="24">
        <v>3</v>
      </c>
      <c r="Q16" s="24">
        <v>2</v>
      </c>
      <c r="R16" s="24">
        <v>3</v>
      </c>
      <c r="S16" s="24">
        <v>2</v>
      </c>
      <c r="T16" s="24">
        <v>3</v>
      </c>
      <c r="U16" s="14">
        <f t="shared" si="2"/>
        <v>2.3333333333333335</v>
      </c>
      <c r="V16" s="14">
        <f t="shared" si="3"/>
        <v>3</v>
      </c>
      <c r="W16" s="30">
        <f>(M16+U16+'С-КР-1'!U16)/3</f>
        <v>2.2074074074074073</v>
      </c>
      <c r="X16" s="30">
        <f>(N16+V16+'С-КР-1'!V16)/3</f>
        <v>2.6814814814814816</v>
      </c>
    </row>
    <row r="17" spans="1:24">
      <c r="A17" s="28">
        <v>13</v>
      </c>
      <c r="B17" s="29" t="s">
        <v>47</v>
      </c>
      <c r="C17" s="25">
        <v>1</v>
      </c>
      <c r="D17" s="24">
        <v>2</v>
      </c>
      <c r="E17" s="24">
        <v>2</v>
      </c>
      <c r="F17" s="24">
        <v>2</v>
      </c>
      <c r="G17" s="24">
        <v>3</v>
      </c>
      <c r="H17" s="24">
        <v>3</v>
      </c>
      <c r="I17" s="24">
        <v>1</v>
      </c>
      <c r="J17" s="24">
        <v>2</v>
      </c>
      <c r="K17" s="24">
        <v>1</v>
      </c>
      <c r="L17" s="24">
        <v>3</v>
      </c>
      <c r="M17" s="14">
        <f t="shared" si="0"/>
        <v>1.6</v>
      </c>
      <c r="N17" s="14">
        <f t="shared" si="1"/>
        <v>2.4</v>
      </c>
      <c r="O17" s="24">
        <v>2</v>
      </c>
      <c r="P17" s="24">
        <v>3</v>
      </c>
      <c r="Q17" s="24">
        <v>2</v>
      </c>
      <c r="R17" s="24">
        <v>3</v>
      </c>
      <c r="S17" s="24">
        <v>2</v>
      </c>
      <c r="T17" s="24">
        <v>2</v>
      </c>
      <c r="U17" s="14">
        <f t="shared" si="2"/>
        <v>2</v>
      </c>
      <c r="V17" s="14">
        <f t="shared" si="3"/>
        <v>2.6666666666666665</v>
      </c>
      <c r="W17" s="30">
        <f>(M17+U17+'С-КР-1'!U17)/3</f>
        <v>1.5703703703703704</v>
      </c>
      <c r="X17" s="30">
        <f>(N17+V17+'С-КР-1'!V17)/3</f>
        <v>2.3925925925925924</v>
      </c>
    </row>
    <row r="18" spans="1:24">
      <c r="A18" s="28">
        <v>14</v>
      </c>
      <c r="B18" s="29" t="s">
        <v>48</v>
      </c>
      <c r="C18" s="25">
        <v>2</v>
      </c>
      <c r="D18" s="24">
        <v>3</v>
      </c>
      <c r="E18" s="24">
        <v>2</v>
      </c>
      <c r="F18" s="24">
        <v>3</v>
      </c>
      <c r="G18" s="24">
        <v>3</v>
      </c>
      <c r="H18" s="24">
        <v>3</v>
      </c>
      <c r="I18" s="24">
        <v>2</v>
      </c>
      <c r="J18" s="24">
        <v>3</v>
      </c>
      <c r="K18" s="24">
        <v>2</v>
      </c>
      <c r="L18" s="24">
        <v>3</v>
      </c>
      <c r="M18" s="14">
        <f t="shared" si="0"/>
        <v>2.2000000000000002</v>
      </c>
      <c r="N18" s="14">
        <f t="shared" si="1"/>
        <v>3</v>
      </c>
      <c r="O18" s="24">
        <v>2</v>
      </c>
      <c r="P18" s="24">
        <v>3</v>
      </c>
      <c r="Q18" s="24">
        <v>2</v>
      </c>
      <c r="R18" s="24">
        <v>3</v>
      </c>
      <c r="S18" s="24">
        <v>2</v>
      </c>
      <c r="T18" s="24">
        <v>3</v>
      </c>
      <c r="U18" s="14">
        <f t="shared" si="2"/>
        <v>2</v>
      </c>
      <c r="V18" s="14">
        <f t="shared" si="3"/>
        <v>3</v>
      </c>
      <c r="W18" s="30">
        <f>(M18+U18+'С-КР-1'!U18)/3</f>
        <v>2.0666666666666669</v>
      </c>
      <c r="X18" s="30">
        <f>(N18+V18+'С-КР-1'!V18)/3</f>
        <v>2.9629629629629632</v>
      </c>
    </row>
    <row r="19" spans="1:24">
      <c r="A19" s="28">
        <v>15</v>
      </c>
      <c r="B19" s="29" t="s">
        <v>49</v>
      </c>
      <c r="C19" s="25">
        <v>1</v>
      </c>
      <c r="D19" s="24">
        <v>2</v>
      </c>
      <c r="E19" s="24">
        <v>2</v>
      </c>
      <c r="F19" s="24">
        <v>2</v>
      </c>
      <c r="G19" s="24">
        <v>2</v>
      </c>
      <c r="H19" s="24">
        <v>3</v>
      </c>
      <c r="I19" s="24">
        <v>1</v>
      </c>
      <c r="J19" s="24">
        <v>2</v>
      </c>
      <c r="K19" s="24">
        <v>1</v>
      </c>
      <c r="L19" s="24">
        <v>2</v>
      </c>
      <c r="M19" s="14">
        <f t="shared" si="0"/>
        <v>1.4</v>
      </c>
      <c r="N19" s="14">
        <f t="shared" si="1"/>
        <v>2.2000000000000002</v>
      </c>
      <c r="O19" s="24">
        <v>1</v>
      </c>
      <c r="P19" s="24">
        <v>3</v>
      </c>
      <c r="Q19" s="24">
        <v>1</v>
      </c>
      <c r="R19" s="24">
        <v>3</v>
      </c>
      <c r="S19" s="24">
        <v>1</v>
      </c>
      <c r="T19" s="24">
        <v>2</v>
      </c>
      <c r="U19" s="14">
        <f t="shared" si="2"/>
        <v>1</v>
      </c>
      <c r="V19" s="14">
        <f t="shared" si="3"/>
        <v>2.6666666666666665</v>
      </c>
      <c r="W19" s="30">
        <f>(M19+U19+'С-КР-1'!U19)/3</f>
        <v>1.1703703703703703</v>
      </c>
      <c r="X19" s="30">
        <f>(N19+V19+'С-КР-1'!V19)/3</f>
        <v>2.3629629629629632</v>
      </c>
    </row>
    <row r="20" spans="1:24">
      <c r="A20" s="28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3</v>
      </c>
      <c r="G20" s="24">
        <v>3</v>
      </c>
      <c r="H20" s="24">
        <v>3</v>
      </c>
      <c r="I20" s="24">
        <v>2</v>
      </c>
      <c r="J20" s="24">
        <v>3</v>
      </c>
      <c r="K20" s="24">
        <v>2</v>
      </c>
      <c r="L20" s="24">
        <v>3</v>
      </c>
      <c r="M20" s="14">
        <f t="shared" si="0"/>
        <v>2.2000000000000002</v>
      </c>
      <c r="N20" s="14">
        <f t="shared" si="1"/>
        <v>3</v>
      </c>
      <c r="O20" s="24">
        <v>2</v>
      </c>
      <c r="P20" s="24">
        <v>3</v>
      </c>
      <c r="Q20" s="24">
        <v>2</v>
      </c>
      <c r="R20" s="24">
        <v>3</v>
      </c>
      <c r="S20" s="24">
        <v>2</v>
      </c>
      <c r="T20" s="24">
        <v>3</v>
      </c>
      <c r="U20" s="14">
        <f t="shared" si="2"/>
        <v>2</v>
      </c>
      <c r="V20" s="14">
        <f t="shared" si="3"/>
        <v>3</v>
      </c>
      <c r="W20" s="30">
        <f>(M20+U20+'С-КР-1'!U20)/3</f>
        <v>1.9925925925925927</v>
      </c>
      <c r="X20" s="30">
        <f>(N20+V20+'С-КР-1'!V20)/3</f>
        <v>2.9629629629629632</v>
      </c>
    </row>
    <row r="21" spans="1:24">
      <c r="A21" s="28">
        <v>17</v>
      </c>
      <c r="B21" s="29" t="s">
        <v>71</v>
      </c>
      <c r="C21" s="25"/>
      <c r="D21" s="24">
        <v>3</v>
      </c>
      <c r="E21" s="24"/>
      <c r="F21" s="24">
        <v>2</v>
      </c>
      <c r="G21" s="24"/>
      <c r="H21" s="24">
        <v>3</v>
      </c>
      <c r="I21" s="24"/>
      <c r="J21" s="24">
        <v>3</v>
      </c>
      <c r="K21" s="24"/>
      <c r="L21" s="24">
        <v>2</v>
      </c>
      <c r="M21" s="14"/>
      <c r="N21" s="14">
        <f t="shared" si="1"/>
        <v>2.6</v>
      </c>
      <c r="O21" s="24"/>
      <c r="P21" s="24">
        <v>2</v>
      </c>
      <c r="Q21" s="24"/>
      <c r="R21" s="24">
        <v>3</v>
      </c>
      <c r="S21" s="24"/>
      <c r="T21" s="24">
        <v>3</v>
      </c>
      <c r="U21" s="14"/>
      <c r="V21" s="14">
        <f t="shared" si="3"/>
        <v>2.6666666666666665</v>
      </c>
      <c r="W21" s="30"/>
      <c r="X21" s="30">
        <f>(N21+V21+'С-КР-1'!V21)/3</f>
        <v>2.5333333333333332</v>
      </c>
    </row>
    <row r="22" spans="1:24">
      <c r="A22" s="28">
        <v>18</v>
      </c>
      <c r="B22" s="29" t="s">
        <v>51</v>
      </c>
      <c r="C22" s="40">
        <v>2</v>
      </c>
      <c r="D22" s="39">
        <v>3</v>
      </c>
      <c r="E22" s="39">
        <v>2</v>
      </c>
      <c r="F22" s="39">
        <v>3</v>
      </c>
      <c r="G22" s="39">
        <v>3</v>
      </c>
      <c r="H22" s="39">
        <v>3</v>
      </c>
      <c r="I22" s="39">
        <v>3</v>
      </c>
      <c r="J22" s="39">
        <v>3</v>
      </c>
      <c r="K22" s="39">
        <v>2</v>
      </c>
      <c r="L22" s="39">
        <v>2</v>
      </c>
      <c r="M22" s="14">
        <f t="shared" ref="M22:M32" si="4">(C22+E22+G22+I22+K22)/5</f>
        <v>2.4</v>
      </c>
      <c r="N22" s="14">
        <f t="shared" ref="N22:N33" si="5">(D22+F22+H22+J22+L22)/5</f>
        <v>2.8</v>
      </c>
      <c r="O22" s="39">
        <v>3</v>
      </c>
      <c r="P22" s="39">
        <v>3</v>
      </c>
      <c r="Q22" s="39">
        <v>2</v>
      </c>
      <c r="R22" s="39">
        <v>3</v>
      </c>
      <c r="S22" s="39">
        <v>2</v>
      </c>
      <c r="T22" s="39">
        <v>3</v>
      </c>
      <c r="U22" s="14">
        <f t="shared" ref="U22:U32" si="6">(O22+Q22+S22)/3</f>
        <v>2.3333333333333335</v>
      </c>
      <c r="V22" s="14">
        <f t="shared" ref="V22:V33" si="7">(P22+R22+T22)/3</f>
        <v>3</v>
      </c>
      <c r="W22" s="30">
        <f>(M22+U22+'С-КР-1'!U22)/3</f>
        <v>2.0962962962962961</v>
      </c>
      <c r="X22" s="30">
        <f>(N22+V22+'С-КР-1'!V22)/3</f>
        <v>2.748148148148148</v>
      </c>
    </row>
    <row r="23" spans="1:24">
      <c r="A23" s="28">
        <v>19</v>
      </c>
      <c r="B23" s="29" t="s">
        <v>52</v>
      </c>
      <c r="C23" s="40">
        <v>3</v>
      </c>
      <c r="D23" s="39"/>
      <c r="E23" s="39">
        <v>2</v>
      </c>
      <c r="F23" s="39"/>
      <c r="G23" s="39">
        <v>3</v>
      </c>
      <c r="H23" s="39"/>
      <c r="I23" s="39">
        <v>2</v>
      </c>
      <c r="J23" s="39"/>
      <c r="K23" s="39">
        <v>2</v>
      </c>
      <c r="L23" s="39"/>
      <c r="M23" s="14">
        <f t="shared" si="4"/>
        <v>2.4</v>
      </c>
      <c r="N23" s="14">
        <f t="shared" si="5"/>
        <v>0</v>
      </c>
      <c r="O23" s="39">
        <v>3</v>
      </c>
      <c r="P23" s="39"/>
      <c r="Q23" s="39">
        <v>2</v>
      </c>
      <c r="R23" s="39"/>
      <c r="S23" s="39">
        <v>2</v>
      </c>
      <c r="T23" s="39"/>
      <c r="U23" s="14">
        <f t="shared" si="6"/>
        <v>2.3333333333333335</v>
      </c>
      <c r="V23" s="14">
        <f t="shared" si="7"/>
        <v>0</v>
      </c>
      <c r="W23" s="30">
        <f>(M23+U23+'С-КР-1'!U23)/3</f>
        <v>2.1703703703703705</v>
      </c>
      <c r="X23" s="30">
        <f>(N23+V23+'С-КР-1'!V23)/3</f>
        <v>0</v>
      </c>
    </row>
    <row r="24" spans="1:24">
      <c r="A24" s="28">
        <v>20</v>
      </c>
      <c r="B24" s="29" t="s">
        <v>53</v>
      </c>
      <c r="C24" s="40">
        <v>1</v>
      </c>
      <c r="D24" s="39">
        <v>2</v>
      </c>
      <c r="E24" s="39">
        <v>2</v>
      </c>
      <c r="F24" s="39">
        <v>3</v>
      </c>
      <c r="G24" s="39">
        <v>3</v>
      </c>
      <c r="H24" s="39">
        <v>3</v>
      </c>
      <c r="I24" s="39">
        <v>2</v>
      </c>
      <c r="J24" s="39">
        <v>2</v>
      </c>
      <c r="K24" s="39">
        <v>2</v>
      </c>
      <c r="L24" s="39">
        <v>3</v>
      </c>
      <c r="M24" s="14">
        <f t="shared" si="4"/>
        <v>2</v>
      </c>
      <c r="N24" s="14">
        <f t="shared" si="5"/>
        <v>2.6</v>
      </c>
      <c r="O24" s="39">
        <v>2</v>
      </c>
      <c r="P24" s="39">
        <v>3</v>
      </c>
      <c r="Q24" s="39">
        <v>2</v>
      </c>
      <c r="R24" s="39">
        <v>3</v>
      </c>
      <c r="S24" s="39">
        <v>2</v>
      </c>
      <c r="T24" s="39">
        <v>2</v>
      </c>
      <c r="U24" s="14">
        <f t="shared" si="6"/>
        <v>2</v>
      </c>
      <c r="V24" s="14">
        <f t="shared" si="7"/>
        <v>2.6666666666666665</v>
      </c>
      <c r="W24" s="30">
        <f>(M24+U24+'С-КР-1'!U24)/3</f>
        <v>1.7037037037037035</v>
      </c>
      <c r="X24" s="30">
        <f>(N24+V24+'С-КР-1'!V24)/3</f>
        <v>2.4592592592592593</v>
      </c>
    </row>
    <row r="25" spans="1:24">
      <c r="A25" s="28">
        <v>21</v>
      </c>
      <c r="B25" s="38" t="s">
        <v>56</v>
      </c>
      <c r="C25" s="40">
        <v>1</v>
      </c>
      <c r="D25" s="39">
        <v>2</v>
      </c>
      <c r="E25" s="39">
        <v>1</v>
      </c>
      <c r="F25" s="39">
        <v>2</v>
      </c>
      <c r="G25" s="39">
        <v>2</v>
      </c>
      <c r="H25" s="39">
        <v>2</v>
      </c>
      <c r="I25" s="39">
        <v>1</v>
      </c>
      <c r="J25" s="39">
        <v>2</v>
      </c>
      <c r="K25" s="39">
        <v>1</v>
      </c>
      <c r="L25" s="39">
        <v>2</v>
      </c>
      <c r="M25" s="14">
        <f t="shared" si="4"/>
        <v>1.2</v>
      </c>
      <c r="N25" s="14">
        <f t="shared" si="5"/>
        <v>2</v>
      </c>
      <c r="O25" s="39">
        <v>2</v>
      </c>
      <c r="P25" s="39">
        <v>2</v>
      </c>
      <c r="Q25" s="39">
        <v>2</v>
      </c>
      <c r="R25" s="39">
        <v>2</v>
      </c>
      <c r="S25" s="39">
        <v>2</v>
      </c>
      <c r="T25" s="39">
        <v>2</v>
      </c>
      <c r="U25" s="14">
        <f t="shared" si="6"/>
        <v>2</v>
      </c>
      <c r="V25" s="14">
        <f t="shared" si="7"/>
        <v>2</v>
      </c>
      <c r="W25" s="30">
        <f>(M25+U25+'С-КР-1'!U25)/3</f>
        <v>1.5111111111111111</v>
      </c>
      <c r="X25" s="30">
        <f>(N25+V25+'С-КР-1'!V25)/3</f>
        <v>2</v>
      </c>
    </row>
    <row r="26" spans="1:24">
      <c r="A26" s="28">
        <v>22</v>
      </c>
      <c r="B26" s="29" t="s">
        <v>54</v>
      </c>
      <c r="C26" s="40">
        <v>3</v>
      </c>
      <c r="D26" s="39">
        <v>3</v>
      </c>
      <c r="E26" s="39">
        <v>2</v>
      </c>
      <c r="F26" s="39">
        <v>2</v>
      </c>
      <c r="G26" s="39">
        <v>3</v>
      </c>
      <c r="H26" s="39">
        <v>3</v>
      </c>
      <c r="I26" s="39">
        <v>2</v>
      </c>
      <c r="J26" s="39">
        <v>3</v>
      </c>
      <c r="K26" s="39">
        <v>2</v>
      </c>
      <c r="L26" s="39">
        <v>2</v>
      </c>
      <c r="M26" s="14">
        <f t="shared" si="4"/>
        <v>2.4</v>
      </c>
      <c r="N26" s="14">
        <f t="shared" si="5"/>
        <v>2.6</v>
      </c>
      <c r="O26" s="39">
        <v>3</v>
      </c>
      <c r="P26" s="39">
        <v>3</v>
      </c>
      <c r="Q26" s="39">
        <v>2</v>
      </c>
      <c r="R26" s="39">
        <v>3</v>
      </c>
      <c r="S26" s="39">
        <v>2</v>
      </c>
      <c r="T26" s="39">
        <v>3</v>
      </c>
      <c r="U26" s="14">
        <f t="shared" si="6"/>
        <v>2.3333333333333335</v>
      </c>
      <c r="V26" s="14">
        <f t="shared" si="7"/>
        <v>3</v>
      </c>
      <c r="W26" s="30">
        <f>(M26+U26+'С-КР-1'!U26)/3</f>
        <v>2.0592592592592593</v>
      </c>
      <c r="X26" s="30">
        <f>(N26+V26+'С-КР-1'!V26)/3</f>
        <v>2.6444444444444444</v>
      </c>
    </row>
    <row r="27" spans="1:24">
      <c r="A27" s="28">
        <v>23</v>
      </c>
      <c r="B27" s="29" t="s">
        <v>55</v>
      </c>
      <c r="C27" s="40">
        <v>3</v>
      </c>
      <c r="D27" s="39">
        <v>3</v>
      </c>
      <c r="E27" s="39">
        <v>2</v>
      </c>
      <c r="F27" s="39">
        <v>3</v>
      </c>
      <c r="G27" s="39">
        <v>3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14">
        <f t="shared" si="4"/>
        <v>2.4</v>
      </c>
      <c r="N27" s="14">
        <f t="shared" si="5"/>
        <v>3</v>
      </c>
      <c r="O27" s="39">
        <v>3</v>
      </c>
      <c r="P27" s="39">
        <v>3</v>
      </c>
      <c r="Q27" s="39">
        <v>2</v>
      </c>
      <c r="R27" s="39">
        <v>3</v>
      </c>
      <c r="S27" s="39">
        <v>2</v>
      </c>
      <c r="T27" s="39">
        <v>3</v>
      </c>
      <c r="U27" s="14">
        <f t="shared" si="6"/>
        <v>2.3333333333333335</v>
      </c>
      <c r="V27" s="14">
        <f t="shared" si="7"/>
        <v>3</v>
      </c>
      <c r="W27" s="30">
        <f>(M27+U27+'С-КР-1'!U27)/3</f>
        <v>2.2074074074074073</v>
      </c>
      <c r="X27" s="30">
        <f>(N27+V27+'С-КР-1'!V27)/3</f>
        <v>2.9629629629629632</v>
      </c>
    </row>
    <row r="28" spans="1:24">
      <c r="A28" s="28">
        <v>24</v>
      </c>
      <c r="B28" s="38" t="s">
        <v>57</v>
      </c>
      <c r="C28" s="40">
        <v>2</v>
      </c>
      <c r="D28" s="39">
        <v>3</v>
      </c>
      <c r="E28" s="39">
        <v>2</v>
      </c>
      <c r="F28" s="39">
        <v>3</v>
      </c>
      <c r="G28" s="39">
        <v>3</v>
      </c>
      <c r="H28" s="39">
        <v>3</v>
      </c>
      <c r="I28" s="39">
        <v>2</v>
      </c>
      <c r="J28" s="39">
        <v>3</v>
      </c>
      <c r="K28" s="39">
        <v>2</v>
      </c>
      <c r="L28" s="39">
        <v>2</v>
      </c>
      <c r="M28" s="14">
        <f t="shared" si="4"/>
        <v>2.2000000000000002</v>
      </c>
      <c r="N28" s="14">
        <f t="shared" si="5"/>
        <v>2.8</v>
      </c>
      <c r="O28" s="39">
        <v>3</v>
      </c>
      <c r="P28" s="39">
        <v>3</v>
      </c>
      <c r="Q28" s="39">
        <v>2</v>
      </c>
      <c r="R28" s="39">
        <v>3</v>
      </c>
      <c r="S28" s="39">
        <v>2</v>
      </c>
      <c r="T28" s="39">
        <v>3</v>
      </c>
      <c r="U28" s="14">
        <f t="shared" si="6"/>
        <v>2.3333333333333335</v>
      </c>
      <c r="V28" s="14">
        <f t="shared" si="7"/>
        <v>3</v>
      </c>
      <c r="W28" s="30">
        <f>(M28+U28+'С-КР-1'!U28)/3</f>
        <v>2.1407407407407408</v>
      </c>
      <c r="X28" s="30">
        <f>(N28+V28+'С-КР-1'!V28)/3</f>
        <v>2.8962962962962959</v>
      </c>
    </row>
    <row r="29" spans="1:24">
      <c r="A29" s="28">
        <v>25</v>
      </c>
      <c r="B29" s="29" t="s">
        <v>58</v>
      </c>
      <c r="C29" s="40">
        <v>2</v>
      </c>
      <c r="D29" s="39">
        <v>3</v>
      </c>
      <c r="E29" s="39">
        <v>2</v>
      </c>
      <c r="F29" s="39">
        <v>3</v>
      </c>
      <c r="G29" s="39">
        <v>3</v>
      </c>
      <c r="H29" s="39">
        <v>3</v>
      </c>
      <c r="I29" s="39">
        <v>2</v>
      </c>
      <c r="J29" s="39">
        <v>3</v>
      </c>
      <c r="K29" s="39">
        <v>2</v>
      </c>
      <c r="L29" s="39">
        <v>2</v>
      </c>
      <c r="M29" s="14">
        <f t="shared" si="4"/>
        <v>2.2000000000000002</v>
      </c>
      <c r="N29" s="14">
        <f t="shared" si="5"/>
        <v>2.8</v>
      </c>
      <c r="O29" s="39">
        <v>3</v>
      </c>
      <c r="P29" s="39">
        <v>3</v>
      </c>
      <c r="Q29" s="39">
        <v>2</v>
      </c>
      <c r="R29" s="39">
        <v>3</v>
      </c>
      <c r="S29" s="39">
        <v>2</v>
      </c>
      <c r="T29" s="39">
        <v>3</v>
      </c>
      <c r="U29" s="14">
        <f t="shared" si="6"/>
        <v>2.3333333333333335</v>
      </c>
      <c r="V29" s="14">
        <f t="shared" si="7"/>
        <v>3</v>
      </c>
      <c r="W29" s="30">
        <f>(M29+U29+'С-КР-1'!U29)/3</f>
        <v>2.1407407407407408</v>
      </c>
      <c r="X29" s="30">
        <f>(N29+V29+'С-КР-1'!V29)/3</f>
        <v>2.9333333333333336</v>
      </c>
    </row>
    <row r="30" spans="1:24">
      <c r="A30" s="28">
        <v>26</v>
      </c>
      <c r="B30" s="29" t="s">
        <v>59</v>
      </c>
      <c r="C30" s="40">
        <v>3</v>
      </c>
      <c r="D30" s="39">
        <v>3</v>
      </c>
      <c r="E30" s="39">
        <v>2</v>
      </c>
      <c r="F30" s="39">
        <v>3</v>
      </c>
      <c r="G30" s="39">
        <v>3</v>
      </c>
      <c r="H30" s="39">
        <v>3</v>
      </c>
      <c r="I30" s="39">
        <v>2</v>
      </c>
      <c r="J30" s="39">
        <v>3</v>
      </c>
      <c r="K30" s="39">
        <v>2</v>
      </c>
      <c r="L30" s="39">
        <v>2</v>
      </c>
      <c r="M30" s="14">
        <f t="shared" si="4"/>
        <v>2.4</v>
      </c>
      <c r="N30" s="14">
        <f t="shared" si="5"/>
        <v>2.8</v>
      </c>
      <c r="O30" s="39">
        <v>3</v>
      </c>
      <c r="P30" s="39">
        <v>3</v>
      </c>
      <c r="Q30" s="39">
        <v>2</v>
      </c>
      <c r="R30" s="39">
        <v>3</v>
      </c>
      <c r="S30" s="39">
        <v>2</v>
      </c>
      <c r="T30" s="39">
        <v>3</v>
      </c>
      <c r="U30" s="14">
        <f t="shared" si="6"/>
        <v>2.3333333333333335</v>
      </c>
      <c r="V30" s="14">
        <f t="shared" si="7"/>
        <v>3</v>
      </c>
      <c r="W30" s="30">
        <f>(M30+U30+'С-КР-1'!U30)/3</f>
        <v>2.2074074074074073</v>
      </c>
      <c r="X30" s="30">
        <f>(N30+V30+'С-КР-1'!V30)/3</f>
        <v>2.8962962962962959</v>
      </c>
    </row>
    <row r="31" spans="1:24">
      <c r="A31" s="28">
        <v>27</v>
      </c>
      <c r="B31" s="29" t="s">
        <v>60</v>
      </c>
      <c r="C31" s="40">
        <v>2</v>
      </c>
      <c r="D31" s="39">
        <v>2</v>
      </c>
      <c r="E31" s="39">
        <v>2</v>
      </c>
      <c r="F31" s="39">
        <v>2</v>
      </c>
      <c r="G31" s="39">
        <v>3</v>
      </c>
      <c r="H31" s="39">
        <v>3</v>
      </c>
      <c r="I31" s="39">
        <v>2</v>
      </c>
      <c r="J31" s="39">
        <v>2</v>
      </c>
      <c r="K31" s="39">
        <v>2</v>
      </c>
      <c r="L31" s="39">
        <v>2</v>
      </c>
      <c r="M31" s="14">
        <f t="shared" si="4"/>
        <v>2.2000000000000002</v>
      </c>
      <c r="N31" s="14">
        <f t="shared" si="5"/>
        <v>2.2000000000000002</v>
      </c>
      <c r="O31" s="39">
        <v>3</v>
      </c>
      <c r="P31" s="39">
        <v>2</v>
      </c>
      <c r="Q31" s="39">
        <v>2</v>
      </c>
      <c r="R31" s="39">
        <v>3</v>
      </c>
      <c r="S31" s="39">
        <v>1</v>
      </c>
      <c r="T31" s="39">
        <v>2</v>
      </c>
      <c r="U31" s="14">
        <f t="shared" si="6"/>
        <v>2</v>
      </c>
      <c r="V31" s="14">
        <f t="shared" si="7"/>
        <v>2.3333333333333335</v>
      </c>
      <c r="W31" s="30">
        <f>(M31+U31+'С-КР-1'!U31)/3</f>
        <v>1.7703703703703706</v>
      </c>
      <c r="X31" s="30">
        <f>(N31+V31+'С-КР-1'!V31)/3</f>
        <v>2.2148148148148148</v>
      </c>
    </row>
    <row r="32" spans="1:24">
      <c r="A32" s="28">
        <v>28</v>
      </c>
      <c r="B32" s="41" t="s">
        <v>67</v>
      </c>
      <c r="C32" s="40">
        <v>3</v>
      </c>
      <c r="D32" s="39"/>
      <c r="E32" s="39">
        <v>2</v>
      </c>
      <c r="F32" s="39"/>
      <c r="G32" s="39">
        <v>3</v>
      </c>
      <c r="H32" s="39"/>
      <c r="I32" s="39">
        <v>3</v>
      </c>
      <c r="J32" s="39"/>
      <c r="K32" s="39">
        <v>2</v>
      </c>
      <c r="L32" s="39"/>
      <c r="M32" s="14">
        <f t="shared" si="4"/>
        <v>2.6</v>
      </c>
      <c r="N32" s="14">
        <f t="shared" si="5"/>
        <v>0</v>
      </c>
      <c r="O32" s="39">
        <v>3</v>
      </c>
      <c r="P32" s="39"/>
      <c r="Q32" s="39">
        <v>2</v>
      </c>
      <c r="R32" s="39"/>
      <c r="S32" s="39">
        <v>2</v>
      </c>
      <c r="T32" s="39"/>
      <c r="U32" s="14">
        <f t="shared" si="6"/>
        <v>2.3333333333333335</v>
      </c>
      <c r="V32" s="14">
        <f t="shared" si="7"/>
        <v>0</v>
      </c>
      <c r="W32" s="30">
        <f>(M32+U32+'С-КР-1'!U32)/3</f>
        <v>2.2370370370370369</v>
      </c>
      <c r="X32" s="30">
        <v>0</v>
      </c>
    </row>
    <row r="33" spans="1:24">
      <c r="A33" s="28">
        <v>29</v>
      </c>
      <c r="B33" s="29" t="s">
        <v>69</v>
      </c>
      <c r="C33" s="40"/>
      <c r="D33" s="39">
        <v>3</v>
      </c>
      <c r="E33" s="39"/>
      <c r="F33" s="39">
        <v>2</v>
      </c>
      <c r="G33" s="39"/>
      <c r="H33" s="39">
        <v>3</v>
      </c>
      <c r="I33" s="39"/>
      <c r="J33" s="39">
        <v>3</v>
      </c>
      <c r="K33" s="39"/>
      <c r="L33" s="39">
        <v>3</v>
      </c>
      <c r="M33" s="14"/>
      <c r="N33" s="14">
        <f t="shared" si="5"/>
        <v>2.8</v>
      </c>
      <c r="O33" s="39"/>
      <c r="P33" s="39">
        <v>3</v>
      </c>
      <c r="Q33" s="39"/>
      <c r="R33" s="39">
        <v>3</v>
      </c>
      <c r="S33" s="39"/>
      <c r="T33" s="39">
        <v>3</v>
      </c>
      <c r="U33" s="14"/>
      <c r="V33" s="14">
        <f t="shared" si="7"/>
        <v>3</v>
      </c>
      <c r="W33" s="30"/>
      <c r="X33" s="30">
        <f>(N33+V33+'С-КР-1'!V33)/3</f>
        <v>2.6370370370370373</v>
      </c>
    </row>
    <row r="34" spans="1:24">
      <c r="A34" s="28">
        <v>30</v>
      </c>
      <c r="B34" s="29" t="s">
        <v>61</v>
      </c>
      <c r="C34" s="40">
        <v>2</v>
      </c>
      <c r="D34" s="39">
        <v>3</v>
      </c>
      <c r="E34" s="39">
        <v>2</v>
      </c>
      <c r="F34" s="39">
        <v>3</v>
      </c>
      <c r="G34" s="39">
        <v>3</v>
      </c>
      <c r="H34" s="39">
        <v>3</v>
      </c>
      <c r="I34" s="39">
        <v>2</v>
      </c>
      <c r="J34" s="39">
        <v>2</v>
      </c>
      <c r="K34" s="39">
        <v>2</v>
      </c>
      <c r="L34" s="39">
        <v>3</v>
      </c>
      <c r="M34" s="14">
        <f t="shared" ref="M34" si="8">(C34+E34+G34+I34+K34)/5</f>
        <v>2.2000000000000002</v>
      </c>
      <c r="N34" s="14">
        <f t="shared" ref="N34:N35" si="9">(D34+F34+H34+J34+L34)/5</f>
        <v>2.8</v>
      </c>
      <c r="O34" s="39">
        <v>3</v>
      </c>
      <c r="P34" s="39">
        <v>3</v>
      </c>
      <c r="Q34" s="39">
        <v>2</v>
      </c>
      <c r="R34" s="39">
        <v>3</v>
      </c>
      <c r="S34" s="39">
        <v>2</v>
      </c>
      <c r="T34" s="39">
        <v>3</v>
      </c>
      <c r="U34" s="14">
        <f t="shared" ref="U34" si="10">(O34+Q34+S34)/3</f>
        <v>2.3333333333333335</v>
      </c>
      <c r="V34" s="14">
        <f t="shared" ref="V34:V35" si="11">(P34+R34+T34)/3</f>
        <v>3</v>
      </c>
      <c r="W34" s="30">
        <f>(M34+U34+'С-КР-1'!U34)/3</f>
        <v>1.5111111111111111</v>
      </c>
      <c r="X34" s="30">
        <f>(N34+V34+'С-КР-1'!V34)/3</f>
        <v>2.8592592592592592</v>
      </c>
    </row>
    <row r="35" spans="1:24">
      <c r="A35" s="28">
        <v>31</v>
      </c>
      <c r="B35" s="29" t="s">
        <v>70</v>
      </c>
      <c r="C35" s="40"/>
      <c r="D35" s="39">
        <v>3</v>
      </c>
      <c r="E35" s="39"/>
      <c r="F35" s="39">
        <v>3</v>
      </c>
      <c r="G35" s="39"/>
      <c r="H35" s="39">
        <v>3</v>
      </c>
      <c r="I35" s="39"/>
      <c r="J35" s="39">
        <v>3</v>
      </c>
      <c r="K35" s="39"/>
      <c r="L35" s="39">
        <v>2</v>
      </c>
      <c r="M35" s="14"/>
      <c r="N35" s="14">
        <f t="shared" si="9"/>
        <v>2.8</v>
      </c>
      <c r="O35" s="39"/>
      <c r="P35" s="39">
        <v>3</v>
      </c>
      <c r="Q35" s="39"/>
      <c r="R35" s="39">
        <v>3</v>
      </c>
      <c r="S35" s="39"/>
      <c r="T35" s="39">
        <v>3</v>
      </c>
      <c r="U35" s="14"/>
      <c r="V35" s="14">
        <f t="shared" si="11"/>
        <v>3</v>
      </c>
      <c r="W35" s="30"/>
      <c r="X35" s="30">
        <f>(N35+V35+'С-КР-1'!V35)/3</f>
        <v>2.8592592592592592</v>
      </c>
    </row>
    <row r="36" spans="1:24">
      <c r="A36" s="28">
        <v>32</v>
      </c>
      <c r="B36" s="29" t="s">
        <v>62</v>
      </c>
      <c r="C36" s="40">
        <v>2</v>
      </c>
      <c r="D36" s="39">
        <v>3</v>
      </c>
      <c r="E36" s="39">
        <v>2</v>
      </c>
      <c r="F36" s="39">
        <v>3</v>
      </c>
      <c r="G36" s="39">
        <v>3</v>
      </c>
      <c r="H36" s="39">
        <v>3</v>
      </c>
      <c r="I36" s="39">
        <v>2</v>
      </c>
      <c r="J36" s="39">
        <v>3</v>
      </c>
      <c r="K36" s="39">
        <v>2</v>
      </c>
      <c r="L36" s="39">
        <v>3</v>
      </c>
      <c r="M36" s="14">
        <f t="shared" ref="M36:M40" si="12">(C36+E36+G36+I36+K36)/5</f>
        <v>2.2000000000000002</v>
      </c>
      <c r="N36" s="14">
        <f t="shared" ref="N36:N40" si="13">(D36+F36+H36+J36+L36)/5</f>
        <v>3</v>
      </c>
      <c r="O36" s="39">
        <v>3</v>
      </c>
      <c r="P36" s="39">
        <v>3</v>
      </c>
      <c r="Q36" s="39">
        <v>2</v>
      </c>
      <c r="R36" s="39">
        <v>3</v>
      </c>
      <c r="S36" s="39">
        <v>2</v>
      </c>
      <c r="T36" s="39">
        <v>3</v>
      </c>
      <c r="U36" s="14">
        <f t="shared" ref="U36:U40" si="14">(O36+Q36+S36)/3</f>
        <v>2.3333333333333335</v>
      </c>
      <c r="V36" s="14">
        <f t="shared" si="3"/>
        <v>3</v>
      </c>
      <c r="W36" s="30">
        <f>(M36+U36+'С-КР-1'!U36)/3</f>
        <v>2.1407407407407408</v>
      </c>
      <c r="X36" s="30">
        <f>(N36+V36+'С-КР-1'!V36)/3</f>
        <v>2.9629629629629632</v>
      </c>
    </row>
    <row r="37" spans="1:24">
      <c r="A37" s="28">
        <v>33</v>
      </c>
      <c r="B37" s="29" t="s">
        <v>63</v>
      </c>
      <c r="C37" s="40">
        <v>3</v>
      </c>
      <c r="D37" s="39">
        <v>3</v>
      </c>
      <c r="E37" s="39">
        <v>3</v>
      </c>
      <c r="F37" s="39">
        <v>3</v>
      </c>
      <c r="G37" s="39">
        <v>3</v>
      </c>
      <c r="H37" s="39">
        <v>3</v>
      </c>
      <c r="I37" s="39">
        <v>2</v>
      </c>
      <c r="J37" s="39">
        <v>3</v>
      </c>
      <c r="K37" s="39">
        <v>2</v>
      </c>
      <c r="L37" s="39">
        <v>3</v>
      </c>
      <c r="M37" s="14">
        <f t="shared" si="12"/>
        <v>2.6</v>
      </c>
      <c r="N37" s="14">
        <f t="shared" si="13"/>
        <v>3</v>
      </c>
      <c r="O37" s="39">
        <v>3</v>
      </c>
      <c r="P37" s="39">
        <v>3</v>
      </c>
      <c r="Q37" s="39">
        <v>2</v>
      </c>
      <c r="R37" s="39">
        <v>3</v>
      </c>
      <c r="S37" s="39">
        <v>2</v>
      </c>
      <c r="T37" s="39">
        <v>3</v>
      </c>
      <c r="U37" s="14">
        <f t="shared" si="14"/>
        <v>2.3333333333333335</v>
      </c>
      <c r="V37" s="14">
        <f t="shared" si="3"/>
        <v>3</v>
      </c>
      <c r="W37" s="30">
        <f>(M37+U37+'С-КР-1'!U37)/3</f>
        <v>2.2740740740740741</v>
      </c>
      <c r="X37" s="30">
        <f>(N37+V37+'С-КР-1'!V37)/3</f>
        <v>2.9629629629629632</v>
      </c>
    </row>
    <row r="38" spans="1:24">
      <c r="A38" s="28">
        <v>34</v>
      </c>
      <c r="B38" s="29" t="s">
        <v>64</v>
      </c>
      <c r="C38" s="40">
        <v>1</v>
      </c>
      <c r="D38" s="39">
        <v>2</v>
      </c>
      <c r="E38" s="39">
        <v>2</v>
      </c>
      <c r="F38" s="39">
        <v>2</v>
      </c>
      <c r="G38" s="39">
        <v>3</v>
      </c>
      <c r="H38" s="39">
        <v>3</v>
      </c>
      <c r="I38" s="39">
        <v>2</v>
      </c>
      <c r="J38" s="39">
        <v>3</v>
      </c>
      <c r="K38" s="39">
        <v>2</v>
      </c>
      <c r="L38" s="39">
        <v>3</v>
      </c>
      <c r="M38" s="14">
        <f t="shared" si="12"/>
        <v>2</v>
      </c>
      <c r="N38" s="14">
        <f t="shared" si="13"/>
        <v>2.6</v>
      </c>
      <c r="O38" s="39">
        <v>3</v>
      </c>
      <c r="P38" s="39">
        <v>3</v>
      </c>
      <c r="Q38" s="39">
        <v>2</v>
      </c>
      <c r="R38" s="39">
        <v>3</v>
      </c>
      <c r="S38" s="39">
        <v>2</v>
      </c>
      <c r="T38" s="39">
        <v>3</v>
      </c>
      <c r="U38" s="14">
        <f t="shared" si="14"/>
        <v>2.3333333333333335</v>
      </c>
      <c r="V38" s="14">
        <f t="shared" si="3"/>
        <v>3</v>
      </c>
      <c r="W38" s="30">
        <f>(M38+U38+'С-КР-1'!U38)/3</f>
        <v>2.0000000000000004</v>
      </c>
      <c r="X38" s="30">
        <f>(N38+V38+'С-КР-1'!V38)/3</f>
        <v>2.7925925925925923</v>
      </c>
    </row>
    <row r="39" spans="1:24">
      <c r="A39" s="28">
        <v>35</v>
      </c>
      <c r="B39" s="29" t="s">
        <v>65</v>
      </c>
      <c r="C39" s="40">
        <v>1</v>
      </c>
      <c r="D39" s="39">
        <v>2</v>
      </c>
      <c r="E39" s="39">
        <v>2</v>
      </c>
      <c r="F39" s="39">
        <v>2</v>
      </c>
      <c r="G39" s="39">
        <v>3</v>
      </c>
      <c r="H39" s="39">
        <v>3</v>
      </c>
      <c r="I39" s="39">
        <v>2</v>
      </c>
      <c r="J39" s="39">
        <v>3</v>
      </c>
      <c r="K39" s="39">
        <v>2</v>
      </c>
      <c r="L39" s="39">
        <v>3</v>
      </c>
      <c r="M39" s="14">
        <f t="shared" si="12"/>
        <v>2</v>
      </c>
      <c r="N39" s="14">
        <f t="shared" si="13"/>
        <v>2.6</v>
      </c>
      <c r="O39" s="39">
        <v>3</v>
      </c>
      <c r="P39" s="39">
        <v>3</v>
      </c>
      <c r="Q39" s="39">
        <v>2</v>
      </c>
      <c r="R39" s="39">
        <v>3</v>
      </c>
      <c r="S39" s="39">
        <v>2</v>
      </c>
      <c r="T39" s="39">
        <v>3</v>
      </c>
      <c r="U39" s="14">
        <f t="shared" si="14"/>
        <v>2.3333333333333335</v>
      </c>
      <c r="V39" s="14">
        <f t="shared" si="3"/>
        <v>3</v>
      </c>
      <c r="W39" s="30">
        <f>(M39+U39+'С-КР-1'!U39)/3</f>
        <v>1.9259259259259263</v>
      </c>
      <c r="X39" s="30">
        <f>(N39+V39+'С-КР-1'!V39)/3</f>
        <v>2.7185185185185183</v>
      </c>
    </row>
    <row r="40" spans="1:24">
      <c r="A40" s="28">
        <v>36</v>
      </c>
      <c r="B40" s="29" t="s">
        <v>66</v>
      </c>
      <c r="C40" s="40">
        <v>1</v>
      </c>
      <c r="D40" s="39">
        <v>2</v>
      </c>
      <c r="E40" s="39">
        <v>2</v>
      </c>
      <c r="F40" s="39">
        <v>2</v>
      </c>
      <c r="G40" s="39">
        <v>3</v>
      </c>
      <c r="H40" s="39">
        <v>3</v>
      </c>
      <c r="I40" s="39">
        <v>2</v>
      </c>
      <c r="J40" s="39">
        <v>3</v>
      </c>
      <c r="K40" s="39">
        <v>2</v>
      </c>
      <c r="L40" s="39">
        <v>3</v>
      </c>
      <c r="M40" s="14">
        <f t="shared" si="12"/>
        <v>2</v>
      </c>
      <c r="N40" s="14">
        <f t="shared" si="13"/>
        <v>2.6</v>
      </c>
      <c r="O40" s="39">
        <v>2</v>
      </c>
      <c r="P40" s="39">
        <v>3</v>
      </c>
      <c r="Q40" s="39">
        <v>2</v>
      </c>
      <c r="R40" s="39">
        <v>3</v>
      </c>
      <c r="S40" s="39">
        <v>1</v>
      </c>
      <c r="T40" s="39">
        <v>3</v>
      </c>
      <c r="U40" s="14">
        <f t="shared" si="14"/>
        <v>1.6666666666666667</v>
      </c>
      <c r="V40" s="14">
        <f t="shared" si="3"/>
        <v>3</v>
      </c>
      <c r="W40" s="30">
        <f>(M40+U40+'С-КР-1'!U40)/3</f>
        <v>1.8888888888888891</v>
      </c>
      <c r="X40" s="30">
        <v>2.8</v>
      </c>
    </row>
    <row r="41" spans="1:24" ht="15" customHeight="1">
      <c r="A41" s="48" t="s">
        <v>6</v>
      </c>
      <c r="B41" s="45"/>
      <c r="C41" s="2">
        <f>COUNTIF(C5:C40, "3")</f>
        <v>10</v>
      </c>
      <c r="D41" s="2">
        <f t="shared" ref="D41:L41" si="15">COUNTIF(D5:D40, "3")</f>
        <v>21</v>
      </c>
      <c r="E41" s="2">
        <f t="shared" si="15"/>
        <v>2</v>
      </c>
      <c r="F41" s="2">
        <f t="shared" si="15"/>
        <v>19</v>
      </c>
      <c r="G41" s="2">
        <f t="shared" si="15"/>
        <v>30</v>
      </c>
      <c r="H41" s="2">
        <f t="shared" si="15"/>
        <v>31</v>
      </c>
      <c r="I41" s="2">
        <f t="shared" si="15"/>
        <v>3</v>
      </c>
      <c r="J41" s="2">
        <f t="shared" si="15"/>
        <v>23</v>
      </c>
      <c r="K41" s="2">
        <f t="shared" si="15"/>
        <v>0</v>
      </c>
      <c r="L41" s="2">
        <f t="shared" si="15"/>
        <v>18</v>
      </c>
      <c r="M41" s="11">
        <f>(C41+E41+G41+I41+K41)/5</f>
        <v>9</v>
      </c>
      <c r="N41" s="11">
        <f>(D41+F41+H41+J41+L41)/5</f>
        <v>22.4</v>
      </c>
      <c r="O41" s="2">
        <f>COUNTIF(O5:O40, "3")</f>
        <v>21</v>
      </c>
      <c r="P41" s="2">
        <f t="shared" ref="P41:T41" si="16">COUNTIF(P5:P40, "3")</f>
        <v>24</v>
      </c>
      <c r="Q41" s="2">
        <f t="shared" si="16"/>
        <v>0</v>
      </c>
      <c r="R41" s="2">
        <f t="shared" si="16"/>
        <v>31</v>
      </c>
      <c r="S41" s="2">
        <f>COUNTIF(S5:S40, "3")</f>
        <v>0</v>
      </c>
      <c r="T41" s="2">
        <f t="shared" si="16"/>
        <v>27</v>
      </c>
      <c r="U41" s="12">
        <f>(O41+Q41+S41)/3</f>
        <v>7</v>
      </c>
      <c r="V41" s="12">
        <f t="shared" si="3"/>
        <v>27.333333333333332</v>
      </c>
      <c r="W41" s="16">
        <f>(M41+U41+'С-КР-1'!U41)/3</f>
        <v>5.4444444444444438</v>
      </c>
      <c r="X41" s="16">
        <f>(N41+V41+'С-КР-1'!V41)/3</f>
        <v>23.133333333333336</v>
      </c>
    </row>
    <row r="42" spans="1:24">
      <c r="A42" s="46"/>
      <c r="B42" s="47"/>
      <c r="C42" s="13">
        <f>(C41*100)/33</f>
        <v>30.303030303030305</v>
      </c>
      <c r="D42" s="13">
        <f>(D41*100)/32</f>
        <v>65.625</v>
      </c>
      <c r="E42" s="13">
        <f t="shared" ref="E42:K42" si="17">(E41*100)/33</f>
        <v>6.0606060606060606</v>
      </c>
      <c r="F42" s="13">
        <f>(F41*100)/32</f>
        <v>59.375</v>
      </c>
      <c r="G42" s="13">
        <f t="shared" si="17"/>
        <v>90.909090909090907</v>
      </c>
      <c r="H42" s="13">
        <f>(H41*100)/32</f>
        <v>96.875</v>
      </c>
      <c r="I42" s="13">
        <f t="shared" si="17"/>
        <v>9.0909090909090917</v>
      </c>
      <c r="J42" s="13">
        <f>(J41*100)/32</f>
        <v>71.875</v>
      </c>
      <c r="K42" s="13">
        <f t="shared" si="17"/>
        <v>0</v>
      </c>
      <c r="L42" s="13">
        <f>(L41*100)/32</f>
        <v>56.25</v>
      </c>
      <c r="M42" s="13">
        <f t="shared" ref="M42:M48" si="18">(C42+E42+G42+I42+K42)/5</f>
        <v>27.272727272727273</v>
      </c>
      <c r="N42" s="13">
        <f t="shared" ref="N42:N48" si="19">(D42+F42+H42+J42+L42)/5</f>
        <v>70</v>
      </c>
      <c r="O42" s="13">
        <f>(O41*100)/33</f>
        <v>63.636363636363633</v>
      </c>
      <c r="P42" s="13">
        <f>(P41*100)/32</f>
        <v>75</v>
      </c>
      <c r="Q42" s="13">
        <f t="shared" ref="Q42:S42" si="20">(Q41*100)/33</f>
        <v>0</v>
      </c>
      <c r="R42" s="13">
        <f>(R41*100)/32</f>
        <v>96.875</v>
      </c>
      <c r="S42" s="13">
        <f t="shared" si="20"/>
        <v>0</v>
      </c>
      <c r="T42" s="13">
        <f>(T41*100)/32</f>
        <v>84.375</v>
      </c>
      <c r="U42" s="14">
        <f t="shared" si="2"/>
        <v>21.212121212121211</v>
      </c>
      <c r="V42" s="14">
        <f t="shared" si="3"/>
        <v>85.416666666666671</v>
      </c>
      <c r="W42" s="15">
        <f>(M42+U42+'С-КР-1'!U42)/3</f>
        <v>16.498316498316498</v>
      </c>
      <c r="X42" s="15">
        <f>(N42+V42+'С-КР-1'!V42)/3</f>
        <v>72.291666666666671</v>
      </c>
    </row>
    <row r="43" spans="1:24" ht="15" customHeight="1">
      <c r="A43" s="48" t="s">
        <v>7</v>
      </c>
      <c r="B43" s="49"/>
      <c r="C43" s="2">
        <f>COUNTIF(C5:C40, "2")</f>
        <v>15</v>
      </c>
      <c r="D43" s="2">
        <f t="shared" ref="D43:L43" si="21">COUNTIF(D5:D40, "2")</f>
        <v>11</v>
      </c>
      <c r="E43" s="2">
        <f t="shared" si="21"/>
        <v>30</v>
      </c>
      <c r="F43" s="2">
        <f t="shared" si="21"/>
        <v>13</v>
      </c>
      <c r="G43" s="2">
        <f t="shared" si="21"/>
        <v>3</v>
      </c>
      <c r="H43" s="2">
        <f t="shared" si="21"/>
        <v>1</v>
      </c>
      <c r="I43" s="2">
        <f t="shared" si="21"/>
        <v>25</v>
      </c>
      <c r="J43" s="2">
        <f t="shared" si="21"/>
        <v>9</v>
      </c>
      <c r="K43" s="2">
        <f t="shared" si="21"/>
        <v>25</v>
      </c>
      <c r="L43" s="2">
        <f t="shared" si="21"/>
        <v>14</v>
      </c>
      <c r="M43" s="11">
        <f t="shared" si="18"/>
        <v>19.600000000000001</v>
      </c>
      <c r="N43" s="11">
        <f t="shared" si="19"/>
        <v>9.6</v>
      </c>
      <c r="O43" s="2">
        <f>COUNTIF(O5:O40, "2")</f>
        <v>11</v>
      </c>
      <c r="P43" s="2">
        <f t="shared" ref="P43:T43" si="22">COUNTIF(P5:P40, "2")</f>
        <v>8</v>
      </c>
      <c r="Q43" s="2">
        <f t="shared" si="22"/>
        <v>32</v>
      </c>
      <c r="R43" s="2">
        <f t="shared" si="22"/>
        <v>1</v>
      </c>
      <c r="S43" s="2">
        <f t="shared" si="22"/>
        <v>30</v>
      </c>
      <c r="T43" s="2">
        <f t="shared" si="22"/>
        <v>5</v>
      </c>
      <c r="U43" s="12">
        <f t="shared" si="2"/>
        <v>24.333333333333332</v>
      </c>
      <c r="V43" s="12">
        <f t="shared" si="3"/>
        <v>4.666666666666667</v>
      </c>
      <c r="W43" s="16">
        <f>(M43+U43+'С-КР-1'!U43)/3</f>
        <v>21.496296296296297</v>
      </c>
      <c r="X43" s="16">
        <f>(N43+V43+'С-КР-1'!V43)/3</f>
        <v>8.8666666666666671</v>
      </c>
    </row>
    <row r="44" spans="1:24">
      <c r="A44" s="46"/>
      <c r="B44" s="47"/>
      <c r="C44" s="13">
        <f>(C43*100)/33</f>
        <v>45.454545454545453</v>
      </c>
      <c r="D44" s="13">
        <f>(D43*100)/32</f>
        <v>34.375</v>
      </c>
      <c r="E44" s="13">
        <f>(E43*100)/32</f>
        <v>93.75</v>
      </c>
      <c r="F44" s="13">
        <f t="shared" ref="F44:K44" si="23">(F43*100)/33</f>
        <v>39.393939393939391</v>
      </c>
      <c r="G44" s="13">
        <f t="shared" si="23"/>
        <v>9.0909090909090917</v>
      </c>
      <c r="H44" s="13">
        <f>(H43*100)/32</f>
        <v>3.125</v>
      </c>
      <c r="I44" s="13">
        <f t="shared" si="23"/>
        <v>75.757575757575751</v>
      </c>
      <c r="J44" s="13">
        <f>(J43*100)/32</f>
        <v>28.125</v>
      </c>
      <c r="K44" s="13">
        <f t="shared" si="23"/>
        <v>75.757575757575751</v>
      </c>
      <c r="L44" s="13">
        <f>(L43*100)/32</f>
        <v>43.75</v>
      </c>
      <c r="M44" s="13">
        <f t="shared" si="18"/>
        <v>59.962121212121204</v>
      </c>
      <c r="N44" s="13">
        <f t="shared" si="19"/>
        <v>29.753787878787875</v>
      </c>
      <c r="O44" s="13">
        <f>(O43*100)/33</f>
        <v>33.333333333333336</v>
      </c>
      <c r="P44" s="13">
        <f>(P43*100)/32</f>
        <v>25</v>
      </c>
      <c r="Q44" s="13">
        <f t="shared" ref="Q44:S44" si="24">(Q43*100)/33</f>
        <v>96.969696969696969</v>
      </c>
      <c r="R44" s="13">
        <f>(R43*100)/32</f>
        <v>3.125</v>
      </c>
      <c r="S44" s="13">
        <f t="shared" si="24"/>
        <v>90.909090909090907</v>
      </c>
      <c r="T44" s="13">
        <f>(T43*100)/32</f>
        <v>15.625</v>
      </c>
      <c r="U44" s="14">
        <f t="shared" si="2"/>
        <v>73.737373737373744</v>
      </c>
      <c r="V44" s="14">
        <f t="shared" si="3"/>
        <v>14.583333333333334</v>
      </c>
      <c r="W44" s="15">
        <f>(M44+U44+'С-КР-1'!U44)/3</f>
        <v>65.329685746352411</v>
      </c>
      <c r="X44" s="15">
        <f>(N44+V44+'С-КР-1'!V44)/3</f>
        <v>27.626262626262626</v>
      </c>
    </row>
    <row r="45" spans="1:24" ht="15" customHeight="1">
      <c r="A45" s="48" t="s">
        <v>8</v>
      </c>
      <c r="B45" s="49"/>
      <c r="C45" s="2">
        <f>COUNTIF(C5:C40, "1")</f>
        <v>8</v>
      </c>
      <c r="D45" s="2">
        <f t="shared" ref="D45:L45" si="25">COUNTIF(D5:D40, "1")</f>
        <v>0</v>
      </c>
      <c r="E45" s="2">
        <f t="shared" si="25"/>
        <v>1</v>
      </c>
      <c r="F45" s="2">
        <f t="shared" si="25"/>
        <v>0</v>
      </c>
      <c r="G45" s="2">
        <f t="shared" si="25"/>
        <v>0</v>
      </c>
      <c r="H45" s="2">
        <f t="shared" si="25"/>
        <v>0</v>
      </c>
      <c r="I45" s="2">
        <f t="shared" si="25"/>
        <v>5</v>
      </c>
      <c r="J45" s="2">
        <f t="shared" si="25"/>
        <v>0</v>
      </c>
      <c r="K45" s="2">
        <f t="shared" si="25"/>
        <v>8</v>
      </c>
      <c r="L45" s="2">
        <f t="shared" si="25"/>
        <v>0</v>
      </c>
      <c r="M45" s="11">
        <f t="shared" si="18"/>
        <v>4.4000000000000004</v>
      </c>
      <c r="N45" s="11">
        <f t="shared" si="19"/>
        <v>0</v>
      </c>
      <c r="O45" s="2">
        <f>COUNTIF(O5:O40, "1")</f>
        <v>1</v>
      </c>
      <c r="P45" s="2">
        <f t="shared" ref="P45:T45" si="26">COUNTIF(P5:P40, "1")</f>
        <v>0</v>
      </c>
      <c r="Q45" s="2">
        <f t="shared" si="26"/>
        <v>1</v>
      </c>
      <c r="R45" s="2">
        <f t="shared" si="26"/>
        <v>0</v>
      </c>
      <c r="S45" s="2">
        <f t="shared" si="26"/>
        <v>3</v>
      </c>
      <c r="T45" s="2">
        <f t="shared" si="26"/>
        <v>0</v>
      </c>
      <c r="U45" s="12">
        <f t="shared" si="2"/>
        <v>1.6666666666666667</v>
      </c>
      <c r="V45" s="12">
        <f t="shared" si="3"/>
        <v>0</v>
      </c>
      <c r="W45" s="16">
        <f>(M45+U45+'С-КР-1'!U45)/3</f>
        <v>6.0592592592592593</v>
      </c>
      <c r="X45" s="16">
        <f>(N45+V45+'С-КР-1'!V45)/3</f>
        <v>0</v>
      </c>
    </row>
    <row r="46" spans="1:24">
      <c r="A46" s="46"/>
      <c r="B46" s="47"/>
      <c r="C46" s="13">
        <f>(C45*100)/33</f>
        <v>24.242424242424242</v>
      </c>
      <c r="D46" s="13">
        <f>(D45*100)/32</f>
        <v>0</v>
      </c>
      <c r="E46" s="13">
        <f>(E45*100)/32</f>
        <v>3.125</v>
      </c>
      <c r="F46" s="13">
        <f t="shared" ref="F46:K46" si="27">(F45*100)/33</f>
        <v>0</v>
      </c>
      <c r="G46" s="13">
        <f t="shared" si="27"/>
        <v>0</v>
      </c>
      <c r="H46" s="13">
        <f t="shared" si="27"/>
        <v>0</v>
      </c>
      <c r="I46" s="13">
        <f t="shared" si="27"/>
        <v>15.151515151515152</v>
      </c>
      <c r="J46" s="13">
        <f>(J45*100)/32</f>
        <v>0</v>
      </c>
      <c r="K46" s="13">
        <f t="shared" si="27"/>
        <v>24.242424242424242</v>
      </c>
      <c r="L46" s="13">
        <f>(L45*100)/32</f>
        <v>0</v>
      </c>
      <c r="M46" s="13">
        <f t="shared" si="18"/>
        <v>13.352272727272725</v>
      </c>
      <c r="N46" s="13">
        <f t="shared" si="19"/>
        <v>0</v>
      </c>
      <c r="O46" s="13">
        <f>(O45*100)/33</f>
        <v>3.0303030303030303</v>
      </c>
      <c r="P46" s="13">
        <f>(P45*100)/32</f>
        <v>0</v>
      </c>
      <c r="Q46" s="13">
        <f t="shared" ref="Q46:S46" si="28">(Q45*100)/33</f>
        <v>3.0303030303030303</v>
      </c>
      <c r="R46" s="13">
        <f>(R45*100)/32</f>
        <v>0</v>
      </c>
      <c r="S46" s="13">
        <f t="shared" si="28"/>
        <v>9.0909090909090917</v>
      </c>
      <c r="T46" s="13">
        <f>(T45*100)/32</f>
        <v>0</v>
      </c>
      <c r="U46" s="14">
        <f t="shared" si="2"/>
        <v>5.0505050505050511</v>
      </c>
      <c r="V46" s="14">
        <f t="shared" si="3"/>
        <v>0</v>
      </c>
      <c r="W46" s="15">
        <f>(M46+U46+'С-КР-1'!U46)/3</f>
        <v>18.367704826038153</v>
      </c>
      <c r="X46" s="15">
        <f>(N46+V46+'С-КР-1'!V46)/3</f>
        <v>0</v>
      </c>
    </row>
    <row r="47" spans="1:24" ht="15" customHeight="1">
      <c r="A47" s="48" t="s">
        <v>9</v>
      </c>
      <c r="B47" s="49"/>
      <c r="C47" s="11">
        <f>C41+C43+C45</f>
        <v>33</v>
      </c>
      <c r="D47" s="11">
        <f t="shared" ref="D47:L47" si="29">D41+D43+D45</f>
        <v>32</v>
      </c>
      <c r="E47" s="11">
        <f t="shared" si="29"/>
        <v>33</v>
      </c>
      <c r="F47" s="11">
        <f t="shared" si="29"/>
        <v>32</v>
      </c>
      <c r="G47" s="11">
        <f t="shared" si="29"/>
        <v>33</v>
      </c>
      <c r="H47" s="11">
        <f t="shared" si="29"/>
        <v>32</v>
      </c>
      <c r="I47" s="11">
        <f t="shared" si="29"/>
        <v>33</v>
      </c>
      <c r="J47" s="11">
        <f t="shared" si="29"/>
        <v>32</v>
      </c>
      <c r="K47" s="11">
        <f t="shared" si="29"/>
        <v>33</v>
      </c>
      <c r="L47" s="11">
        <f t="shared" si="29"/>
        <v>32</v>
      </c>
      <c r="M47" s="11">
        <f t="shared" si="18"/>
        <v>33</v>
      </c>
      <c r="N47" s="11">
        <f t="shared" si="19"/>
        <v>32</v>
      </c>
      <c r="O47" s="11">
        <f>O41+O43+O45</f>
        <v>33</v>
      </c>
      <c r="P47" s="11">
        <f t="shared" ref="P47:T47" si="30">P41+P43+P45</f>
        <v>32</v>
      </c>
      <c r="Q47" s="11">
        <f t="shared" si="30"/>
        <v>33</v>
      </c>
      <c r="R47" s="11">
        <f t="shared" si="30"/>
        <v>32</v>
      </c>
      <c r="S47" s="11">
        <f t="shared" si="30"/>
        <v>33</v>
      </c>
      <c r="T47" s="11">
        <f t="shared" si="30"/>
        <v>32</v>
      </c>
      <c r="U47" s="12">
        <f t="shared" si="2"/>
        <v>33</v>
      </c>
      <c r="V47" s="12">
        <f t="shared" si="3"/>
        <v>32</v>
      </c>
      <c r="W47" s="16">
        <f>(M47+U47+'С-КР-1'!U47)/3</f>
        <v>33</v>
      </c>
      <c r="X47" s="16">
        <f>(N47+V47+'С-КР-1'!V47)/3</f>
        <v>32</v>
      </c>
    </row>
    <row r="48" spans="1:24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K48" si="31">(E47*100)/33</f>
        <v>100</v>
      </c>
      <c r="F48" s="13">
        <f>(F47*100)/32</f>
        <v>100</v>
      </c>
      <c r="G48" s="13">
        <f t="shared" si="31"/>
        <v>100</v>
      </c>
      <c r="H48" s="13">
        <f>(H47*100)/32</f>
        <v>100</v>
      </c>
      <c r="I48" s="13">
        <f t="shared" si="31"/>
        <v>100</v>
      </c>
      <c r="J48" s="13">
        <f>(J47*100)/32</f>
        <v>100</v>
      </c>
      <c r="K48" s="13">
        <f t="shared" si="31"/>
        <v>100</v>
      </c>
      <c r="L48" s="13">
        <f>(L47*100)/32</f>
        <v>100</v>
      </c>
      <c r="M48" s="13">
        <f t="shared" si="18"/>
        <v>100</v>
      </c>
      <c r="N48" s="13">
        <f t="shared" si="19"/>
        <v>100</v>
      </c>
      <c r="O48" s="13">
        <f>(O47*100)/33</f>
        <v>100</v>
      </c>
      <c r="P48" s="13">
        <f>(P47*100)/32</f>
        <v>100</v>
      </c>
      <c r="Q48" s="13">
        <f t="shared" ref="Q48:S48" si="32">(Q47*100)/33</f>
        <v>100</v>
      </c>
      <c r="R48" s="13">
        <f>(R47*100)/32</f>
        <v>100</v>
      </c>
      <c r="S48" s="13">
        <f t="shared" si="32"/>
        <v>100</v>
      </c>
      <c r="T48" s="13">
        <f>(T47*100)/32</f>
        <v>100</v>
      </c>
      <c r="U48" s="14">
        <f t="shared" si="2"/>
        <v>100</v>
      </c>
      <c r="V48" s="14">
        <f t="shared" si="3"/>
        <v>100</v>
      </c>
      <c r="W48" s="15">
        <f>(M48+U48+'С-КР-1'!U48)/3</f>
        <v>100</v>
      </c>
      <c r="X48" s="15">
        <f>(N48+V48+'С-КР-1'!V48)/3</f>
        <v>100</v>
      </c>
    </row>
    <row r="49" spans="22:24">
      <c r="V49" s="6"/>
      <c r="W49" s="8"/>
      <c r="X49" s="8"/>
    </row>
    <row r="50" spans="22:24">
      <c r="V50" s="6"/>
      <c r="W50" s="8"/>
      <c r="X50" s="8"/>
    </row>
    <row r="51" spans="22:24">
      <c r="V51" s="6"/>
      <c r="W51" s="8"/>
      <c r="X51" s="8"/>
    </row>
    <row r="52" spans="22:24">
      <c r="V52" s="6"/>
      <c r="W52" s="8"/>
      <c r="X52" s="8"/>
    </row>
    <row r="53" spans="22:24">
      <c r="W53" s="9"/>
      <c r="X53" s="9"/>
    </row>
    <row r="54" spans="22:24">
      <c r="W54" s="9"/>
      <c r="X54" s="9"/>
    </row>
    <row r="55" spans="22:24">
      <c r="W55" s="9"/>
      <c r="X55" s="9"/>
    </row>
    <row r="56" spans="22:24">
      <c r="W56" s="9"/>
      <c r="X56" s="9"/>
    </row>
    <row r="57" spans="22:24">
      <c r="W57" s="9"/>
      <c r="X57" s="9"/>
    </row>
    <row r="58" spans="22:24">
      <c r="W58" s="9"/>
      <c r="X58" s="9"/>
    </row>
    <row r="59" spans="22:24">
      <c r="W59" s="9"/>
      <c r="X59" s="9"/>
    </row>
    <row r="60" spans="22:24">
      <c r="W60" s="9"/>
      <c r="X60" s="9"/>
    </row>
    <row r="61" spans="22:24">
      <c r="W61" s="9"/>
      <c r="X61" s="9"/>
    </row>
    <row r="62" spans="22:24">
      <c r="W62" s="9"/>
      <c r="X62" s="9"/>
    </row>
    <row r="63" spans="22:24">
      <c r="W63" s="9"/>
      <c r="X63" s="9"/>
    </row>
    <row r="64" spans="22:24">
      <c r="W64" s="9"/>
      <c r="X64" s="9"/>
    </row>
    <row r="65" spans="23:24">
      <c r="W65" s="9"/>
      <c r="X65" s="9"/>
    </row>
    <row r="66" spans="23:24">
      <c r="W66" s="9"/>
      <c r="X66" s="9"/>
    </row>
    <row r="67" spans="23:24">
      <c r="W67" s="9"/>
      <c r="X67" s="9"/>
    </row>
    <row r="68" spans="23:24">
      <c r="W68" s="9"/>
      <c r="X68" s="9"/>
    </row>
    <row r="69" spans="23:24">
      <c r="W69" s="9"/>
      <c r="X69" s="9"/>
    </row>
    <row r="70" spans="23:24">
      <c r="W70" s="9"/>
      <c r="X70" s="9"/>
    </row>
    <row r="71" spans="23:24">
      <c r="W71" s="9"/>
      <c r="X71" s="9"/>
    </row>
    <row r="72" spans="23:24">
      <c r="W72" s="9"/>
      <c r="X72" s="9"/>
    </row>
    <row r="73" spans="23:24">
      <c r="W73" s="9"/>
      <c r="X73" s="9"/>
    </row>
    <row r="74" spans="23:24">
      <c r="W74" s="9"/>
      <c r="X74" s="9"/>
    </row>
    <row r="75" spans="23:24">
      <c r="W75" s="9"/>
      <c r="X75" s="9"/>
    </row>
    <row r="76" spans="23:24">
      <c r="W76" s="9"/>
      <c r="X76" s="9"/>
    </row>
    <row r="77" spans="23:24">
      <c r="W77" s="9"/>
      <c r="X77" s="9"/>
    </row>
    <row r="78" spans="23:24">
      <c r="W78" s="9"/>
      <c r="X78" s="9"/>
    </row>
    <row r="79" spans="23:24">
      <c r="W79" s="9"/>
      <c r="X79" s="9"/>
    </row>
    <row r="80" spans="23:24">
      <c r="W80" s="9"/>
      <c r="X80" s="9"/>
    </row>
    <row r="81" spans="23:24">
      <c r="W81" s="9"/>
      <c r="X81" s="9"/>
    </row>
    <row r="82" spans="23:24">
      <c r="W82" s="9"/>
      <c r="X82" s="9"/>
    </row>
    <row r="83" spans="23:24">
      <c r="W83" s="9"/>
      <c r="X83" s="9"/>
    </row>
    <row r="84" spans="23:24">
      <c r="W84" s="9"/>
      <c r="X84" s="9"/>
    </row>
    <row r="85" spans="23:24">
      <c r="W85" s="9"/>
      <c r="X85" s="9"/>
    </row>
    <row r="86" spans="23:24">
      <c r="W86" s="9"/>
      <c r="X86" s="9"/>
    </row>
    <row r="87" spans="23:24">
      <c r="W87" s="9"/>
      <c r="X87" s="9"/>
    </row>
    <row r="88" spans="23:24">
      <c r="W88" s="9"/>
      <c r="X88" s="9"/>
    </row>
    <row r="89" spans="23:24">
      <c r="W89" s="9"/>
      <c r="X89" s="9"/>
    </row>
    <row r="90" spans="23:24">
      <c r="W90" s="9"/>
      <c r="X90" s="9"/>
    </row>
    <row r="91" spans="23:24">
      <c r="W91" s="9"/>
      <c r="X91" s="9"/>
    </row>
    <row r="92" spans="23:24">
      <c r="W92" s="9"/>
      <c r="X92" s="9"/>
    </row>
    <row r="93" spans="23:24">
      <c r="W93" s="9"/>
      <c r="X93" s="9"/>
    </row>
    <row r="94" spans="23:24">
      <c r="W94" s="9"/>
      <c r="X94" s="9"/>
    </row>
    <row r="95" spans="23:24">
      <c r="W95" s="9"/>
      <c r="X95" s="9"/>
    </row>
    <row r="96" spans="23:24">
      <c r="W96" s="9"/>
      <c r="X96" s="9"/>
    </row>
    <row r="97" spans="23:24">
      <c r="W97" s="9"/>
      <c r="X97" s="9"/>
    </row>
    <row r="98" spans="23:24">
      <c r="W98" s="9"/>
      <c r="X98" s="9"/>
    </row>
    <row r="99" spans="23:24">
      <c r="W99" s="9"/>
      <c r="X99" s="9"/>
    </row>
    <row r="100" spans="23:24">
      <c r="W100" s="9"/>
      <c r="X100" s="9"/>
    </row>
    <row r="101" spans="23:24">
      <c r="W101" s="9"/>
      <c r="X101" s="9"/>
    </row>
    <row r="102" spans="23:24">
      <c r="W102" s="9"/>
      <c r="X102" s="9"/>
    </row>
    <row r="103" spans="23:24">
      <c r="W103" s="9"/>
      <c r="X103" s="9"/>
    </row>
    <row r="104" spans="23:24">
      <c r="W104" s="9"/>
      <c r="X104" s="9"/>
    </row>
    <row r="105" spans="23:24">
      <c r="W105" s="9"/>
      <c r="X105" s="9"/>
    </row>
    <row r="106" spans="23:24">
      <c r="W106" s="9"/>
      <c r="X106" s="9"/>
    </row>
    <row r="107" spans="23:24">
      <c r="W107" s="9"/>
      <c r="X107" s="9"/>
    </row>
    <row r="108" spans="23:24">
      <c r="W108" s="9"/>
      <c r="X108" s="9"/>
    </row>
    <row r="109" spans="23:24">
      <c r="W109" s="9"/>
      <c r="X109" s="9"/>
    </row>
    <row r="110" spans="23:24">
      <c r="W110" s="9"/>
      <c r="X110" s="9"/>
    </row>
    <row r="111" spans="23:24">
      <c r="W111" s="9"/>
      <c r="X111" s="9"/>
    </row>
    <row r="112" spans="23:24">
      <c r="W112" s="9"/>
      <c r="X112" s="9"/>
    </row>
    <row r="113" spans="23:24">
      <c r="W113" s="9"/>
      <c r="X113" s="9"/>
    </row>
    <row r="114" spans="23:24">
      <c r="W114" s="9"/>
      <c r="X114" s="9"/>
    </row>
    <row r="115" spans="23:24">
      <c r="W115" s="9"/>
      <c r="X115" s="9"/>
    </row>
    <row r="116" spans="23:24">
      <c r="W116" s="9"/>
      <c r="X116" s="9"/>
    </row>
    <row r="117" spans="23:24">
      <c r="W117" s="9"/>
      <c r="X117" s="9"/>
    </row>
    <row r="118" spans="23:24">
      <c r="W118" s="9"/>
      <c r="X118" s="9"/>
    </row>
    <row r="119" spans="23:24">
      <c r="W119" s="9"/>
      <c r="X119" s="9"/>
    </row>
    <row r="120" spans="23:24">
      <c r="W120" s="9"/>
      <c r="X120" s="9"/>
    </row>
    <row r="121" spans="23:24">
      <c r="W121" s="9"/>
      <c r="X121" s="9"/>
    </row>
    <row r="122" spans="23:24">
      <c r="W122" s="9"/>
      <c r="X122" s="9"/>
    </row>
    <row r="123" spans="23:24">
      <c r="W123" s="9"/>
      <c r="X123" s="9"/>
    </row>
    <row r="124" spans="23:24">
      <c r="W124" s="9"/>
      <c r="X124" s="9"/>
    </row>
    <row r="125" spans="23:24">
      <c r="W125" s="9"/>
      <c r="X125" s="9"/>
    </row>
    <row r="126" spans="23:24">
      <c r="W126" s="9"/>
      <c r="X126" s="9"/>
    </row>
    <row r="127" spans="23:24">
      <c r="W127" s="9"/>
      <c r="X127" s="9"/>
    </row>
    <row r="128" spans="23:24">
      <c r="W128" s="9"/>
      <c r="X128" s="9"/>
    </row>
    <row r="129" spans="23:24">
      <c r="W129" s="9"/>
      <c r="X129" s="9"/>
    </row>
    <row r="130" spans="23:24">
      <c r="W130" s="9"/>
      <c r="X130" s="9"/>
    </row>
    <row r="131" spans="23:24">
      <c r="W131" s="9"/>
      <c r="X131" s="9"/>
    </row>
    <row r="132" spans="23:24">
      <c r="W132" s="9"/>
      <c r="X132" s="9"/>
    </row>
    <row r="133" spans="23:24">
      <c r="W133" s="9"/>
      <c r="X133" s="9"/>
    </row>
    <row r="134" spans="23:24">
      <c r="W134" s="9"/>
      <c r="X134" s="9"/>
    </row>
    <row r="135" spans="23:24">
      <c r="W135" s="9"/>
      <c r="X135" s="9"/>
    </row>
    <row r="136" spans="23:24">
      <c r="W136" s="9"/>
      <c r="X136" s="9"/>
    </row>
    <row r="137" spans="23:24">
      <c r="W137" s="9"/>
      <c r="X137" s="9"/>
    </row>
    <row r="138" spans="23:24">
      <c r="W138" s="9"/>
      <c r="X138" s="9"/>
    </row>
    <row r="139" spans="23:24">
      <c r="W139" s="9"/>
      <c r="X139" s="9"/>
    </row>
    <row r="140" spans="23:24">
      <c r="W140" s="9"/>
      <c r="X140" s="9"/>
    </row>
    <row r="141" spans="23:24">
      <c r="W141" s="9"/>
      <c r="X141" s="9"/>
    </row>
    <row r="142" spans="23:24">
      <c r="W142" s="9"/>
      <c r="X142" s="9"/>
    </row>
    <row r="143" spans="23:24">
      <c r="W143" s="9"/>
      <c r="X143" s="9"/>
    </row>
    <row r="144" spans="23:24">
      <c r="W144" s="9"/>
      <c r="X144" s="9"/>
    </row>
    <row r="145" spans="23:24">
      <c r="W145" s="9"/>
      <c r="X145" s="9"/>
    </row>
    <row r="146" spans="23:24">
      <c r="W146" s="9"/>
      <c r="X146" s="9"/>
    </row>
    <row r="147" spans="23:24">
      <c r="W147" s="9"/>
      <c r="X147" s="9"/>
    </row>
    <row r="148" spans="23:24">
      <c r="W148" s="9"/>
      <c r="X148" s="9"/>
    </row>
    <row r="149" spans="23:24">
      <c r="W149" s="9"/>
      <c r="X149" s="9"/>
    </row>
    <row r="150" spans="23:24">
      <c r="W150" s="9"/>
      <c r="X150" s="9"/>
    </row>
    <row r="151" spans="23:24">
      <c r="W151" s="9"/>
      <c r="X151" s="9"/>
    </row>
    <row r="152" spans="23:24">
      <c r="W152" s="9"/>
      <c r="X152" s="9"/>
    </row>
    <row r="153" spans="23:24">
      <c r="W153" s="9"/>
      <c r="X153" s="9"/>
    </row>
    <row r="154" spans="23:24">
      <c r="W154" s="9"/>
      <c r="X154" s="9"/>
    </row>
    <row r="155" spans="23:24">
      <c r="W155" s="9"/>
      <c r="X155" s="9"/>
    </row>
    <row r="156" spans="23:24">
      <c r="W156" s="9"/>
      <c r="X156" s="9"/>
    </row>
    <row r="157" spans="23:24">
      <c r="W157" s="9"/>
      <c r="X157" s="9"/>
    </row>
    <row r="158" spans="23:24">
      <c r="W158" s="9"/>
      <c r="X158" s="9"/>
    </row>
    <row r="159" spans="23:24">
      <c r="W159" s="9"/>
      <c r="X159" s="9"/>
    </row>
    <row r="160" spans="23:24">
      <c r="W160" s="9"/>
      <c r="X160" s="9"/>
    </row>
    <row r="161" spans="23:24">
      <c r="W161" s="9"/>
      <c r="X161" s="9"/>
    </row>
    <row r="162" spans="23:24">
      <c r="W162" s="9"/>
      <c r="X162" s="9"/>
    </row>
    <row r="163" spans="23:24">
      <c r="W163" s="9"/>
      <c r="X163" s="9"/>
    </row>
    <row r="164" spans="23:24">
      <c r="W164" s="9"/>
      <c r="X164" s="9"/>
    </row>
    <row r="165" spans="23:24">
      <c r="W165" s="9"/>
      <c r="X165" s="9"/>
    </row>
    <row r="166" spans="23:24">
      <c r="W166" s="9"/>
      <c r="X166" s="9"/>
    </row>
    <row r="167" spans="23:24">
      <c r="W167" s="9"/>
      <c r="X167" s="9"/>
    </row>
    <row r="168" spans="23:24">
      <c r="W168" s="9"/>
      <c r="X168" s="9"/>
    </row>
  </sheetData>
  <mergeCells count="20">
    <mergeCell ref="O2:V2"/>
    <mergeCell ref="A1:X1"/>
    <mergeCell ref="W2:X3"/>
    <mergeCell ref="O3:P3"/>
    <mergeCell ref="Q3:R3"/>
    <mergeCell ref="S3:T3"/>
    <mergeCell ref="U3:V3"/>
    <mergeCell ref="A2:A4"/>
    <mergeCell ref="B2:B4"/>
    <mergeCell ref="C3:D3"/>
    <mergeCell ref="E3:F3"/>
    <mergeCell ref="G3:H3"/>
    <mergeCell ref="I3:J3"/>
    <mergeCell ref="K3:L3"/>
    <mergeCell ref="M3:N3"/>
    <mergeCell ref="A45:B46"/>
    <mergeCell ref="A47:B48"/>
    <mergeCell ref="A41:B42"/>
    <mergeCell ref="A43:B44"/>
    <mergeCell ref="C2:N2"/>
  </mergeCells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T49"/>
  <sheetViews>
    <sheetView view="pageBreakPreview" zoomScale="93" zoomScaleSheetLayoutView="93" workbookViewId="0">
      <selection activeCell="R41" sqref="R41"/>
    </sheetView>
  </sheetViews>
  <sheetFormatPr defaultRowHeight="14.4"/>
  <cols>
    <col min="1" max="1" width="4.6640625" customWidth="1"/>
    <col min="2" max="2" width="23.6640625" customWidth="1"/>
  </cols>
  <sheetData>
    <row r="1" spans="1:20" ht="17.399999999999999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6.5" customHeight="1">
      <c r="A2" s="50" t="s">
        <v>10</v>
      </c>
      <c r="B2" s="50" t="s">
        <v>1</v>
      </c>
      <c r="C2" s="53" t="s">
        <v>15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35.25" customHeight="1">
      <c r="A3" s="50"/>
      <c r="B3" s="50"/>
      <c r="C3" s="50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0">
        <v>6</v>
      </c>
      <c r="N3" s="50"/>
      <c r="O3" s="50">
        <v>7</v>
      </c>
      <c r="P3" s="50"/>
      <c r="Q3" s="50">
        <v>8</v>
      </c>
      <c r="R3" s="50"/>
      <c r="S3" s="51" t="s">
        <v>3</v>
      </c>
      <c r="T3" s="51"/>
    </row>
    <row r="4" spans="1:20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21" t="s">
        <v>5</v>
      </c>
      <c r="O4" s="21" t="s">
        <v>4</v>
      </c>
      <c r="P4" s="21" t="s">
        <v>5</v>
      </c>
      <c r="Q4" s="21" t="s">
        <v>4</v>
      </c>
      <c r="R4" s="1" t="s">
        <v>5</v>
      </c>
      <c r="S4" s="31" t="s">
        <v>4</v>
      </c>
      <c r="T4" s="31" t="s">
        <v>5</v>
      </c>
    </row>
    <row r="5" spans="1:20">
      <c r="A5" s="28">
        <v>1</v>
      </c>
      <c r="B5" s="29" t="s">
        <v>35</v>
      </c>
      <c r="C5" s="25">
        <v>2</v>
      </c>
      <c r="D5" s="24">
        <v>3</v>
      </c>
      <c r="E5" s="24">
        <v>1</v>
      </c>
      <c r="F5" s="24">
        <v>2</v>
      </c>
      <c r="G5" s="24">
        <v>1</v>
      </c>
      <c r="H5" s="24">
        <v>2</v>
      </c>
      <c r="I5" s="24">
        <v>1</v>
      </c>
      <c r="J5" s="24">
        <v>3</v>
      </c>
      <c r="K5" s="24">
        <v>1</v>
      </c>
      <c r="L5" s="24">
        <v>2</v>
      </c>
      <c r="M5" s="24">
        <v>2</v>
      </c>
      <c r="N5" s="24">
        <v>3</v>
      </c>
      <c r="O5" s="24">
        <v>1</v>
      </c>
      <c r="P5" s="24">
        <v>2</v>
      </c>
      <c r="Q5" s="24">
        <v>1</v>
      </c>
      <c r="R5" s="24">
        <v>2</v>
      </c>
      <c r="S5" s="14">
        <f t="shared" ref="S5:S20" si="0">(C5+E5+G5+I5+K5+M5+O5+Q5)/8</f>
        <v>1.25</v>
      </c>
      <c r="T5" s="14">
        <f t="shared" ref="T5:T20" si="1">(D5+F5+H5+J5+L5+N5+P5+R5)/8</f>
        <v>2.375</v>
      </c>
    </row>
    <row r="6" spans="1:20">
      <c r="A6" s="28">
        <v>2</v>
      </c>
      <c r="B6" s="29" t="s">
        <v>36</v>
      </c>
      <c r="C6" s="25">
        <v>2</v>
      </c>
      <c r="D6" s="24"/>
      <c r="E6" s="24">
        <v>2</v>
      </c>
      <c r="F6" s="24"/>
      <c r="G6" s="24">
        <v>2</v>
      </c>
      <c r="H6" s="24"/>
      <c r="I6" s="24">
        <v>2</v>
      </c>
      <c r="J6" s="24"/>
      <c r="K6" s="24">
        <v>1</v>
      </c>
      <c r="L6" s="24"/>
      <c r="M6" s="24">
        <v>2</v>
      </c>
      <c r="N6" s="24"/>
      <c r="O6" s="24">
        <v>1</v>
      </c>
      <c r="P6" s="24"/>
      <c r="Q6" s="24">
        <v>1</v>
      </c>
      <c r="R6" s="24"/>
      <c r="S6" s="14">
        <f t="shared" si="0"/>
        <v>1.625</v>
      </c>
      <c r="T6" s="14">
        <f t="shared" si="1"/>
        <v>0</v>
      </c>
    </row>
    <row r="7" spans="1:20">
      <c r="A7" s="28">
        <v>3</v>
      </c>
      <c r="B7" s="29" t="s">
        <v>37</v>
      </c>
      <c r="C7" s="25">
        <v>2</v>
      </c>
      <c r="D7" s="24">
        <v>3</v>
      </c>
      <c r="E7" s="24">
        <v>2</v>
      </c>
      <c r="F7" s="24">
        <v>3</v>
      </c>
      <c r="G7" s="24">
        <v>1</v>
      </c>
      <c r="H7" s="24">
        <v>3</v>
      </c>
      <c r="I7" s="24">
        <v>2</v>
      </c>
      <c r="J7" s="24">
        <v>3</v>
      </c>
      <c r="K7" s="24">
        <v>2</v>
      </c>
      <c r="L7" s="24">
        <v>3</v>
      </c>
      <c r="M7" s="24">
        <v>2</v>
      </c>
      <c r="N7" s="24">
        <v>3</v>
      </c>
      <c r="O7" s="24">
        <v>1</v>
      </c>
      <c r="P7" s="24">
        <v>2</v>
      </c>
      <c r="Q7" s="24">
        <v>2</v>
      </c>
      <c r="R7" s="24">
        <v>2</v>
      </c>
      <c r="S7" s="14">
        <f t="shared" si="0"/>
        <v>1.75</v>
      </c>
      <c r="T7" s="14">
        <f t="shared" si="1"/>
        <v>2.75</v>
      </c>
    </row>
    <row r="8" spans="1:20">
      <c r="A8" s="28">
        <v>4</v>
      </c>
      <c r="B8" s="29" t="s">
        <v>38</v>
      </c>
      <c r="C8" s="25">
        <v>2</v>
      </c>
      <c r="D8" s="24">
        <v>3</v>
      </c>
      <c r="E8" s="24">
        <v>2</v>
      </c>
      <c r="F8" s="24">
        <v>3</v>
      </c>
      <c r="G8" s="24">
        <v>1</v>
      </c>
      <c r="H8" s="24">
        <v>3</v>
      </c>
      <c r="I8" s="24">
        <v>2</v>
      </c>
      <c r="J8" s="24">
        <v>3</v>
      </c>
      <c r="K8" s="24">
        <v>2</v>
      </c>
      <c r="L8" s="24">
        <v>3</v>
      </c>
      <c r="M8" s="24">
        <v>2</v>
      </c>
      <c r="N8" s="24">
        <v>3</v>
      </c>
      <c r="O8" s="24">
        <v>1</v>
      </c>
      <c r="P8" s="24">
        <v>2</v>
      </c>
      <c r="Q8" s="24">
        <v>1</v>
      </c>
      <c r="R8" s="24">
        <v>2</v>
      </c>
      <c r="S8" s="14">
        <f t="shared" si="0"/>
        <v>1.625</v>
      </c>
      <c r="T8" s="14">
        <f t="shared" si="1"/>
        <v>2.75</v>
      </c>
    </row>
    <row r="9" spans="1:20">
      <c r="A9" s="28">
        <v>5</v>
      </c>
      <c r="B9" s="29" t="s">
        <v>39</v>
      </c>
      <c r="C9" s="25">
        <v>2</v>
      </c>
      <c r="D9" s="24">
        <v>3</v>
      </c>
      <c r="E9" s="24">
        <v>2</v>
      </c>
      <c r="F9" s="24">
        <v>3</v>
      </c>
      <c r="G9" s="24">
        <v>1</v>
      </c>
      <c r="H9" s="24">
        <v>3</v>
      </c>
      <c r="I9" s="24">
        <v>1</v>
      </c>
      <c r="J9" s="24">
        <v>3</v>
      </c>
      <c r="K9" s="24">
        <v>1</v>
      </c>
      <c r="L9" s="24">
        <v>2</v>
      </c>
      <c r="M9" s="24">
        <v>2</v>
      </c>
      <c r="N9" s="24">
        <v>3</v>
      </c>
      <c r="O9" s="24">
        <v>1</v>
      </c>
      <c r="P9" s="24">
        <v>2</v>
      </c>
      <c r="Q9" s="24">
        <v>1</v>
      </c>
      <c r="R9" s="24">
        <v>2</v>
      </c>
      <c r="S9" s="14">
        <f t="shared" si="0"/>
        <v>1.375</v>
      </c>
      <c r="T9" s="14">
        <f t="shared" si="1"/>
        <v>2.625</v>
      </c>
    </row>
    <row r="10" spans="1:20">
      <c r="A10" s="28">
        <v>6</v>
      </c>
      <c r="B10" s="29" t="s">
        <v>40</v>
      </c>
      <c r="C10" s="25">
        <v>2</v>
      </c>
      <c r="D10" s="24">
        <v>2</v>
      </c>
      <c r="E10" s="24">
        <v>1</v>
      </c>
      <c r="F10" s="24">
        <v>2</v>
      </c>
      <c r="G10" s="24">
        <v>1</v>
      </c>
      <c r="H10" s="24">
        <v>2</v>
      </c>
      <c r="I10" s="24">
        <v>1</v>
      </c>
      <c r="J10" s="24">
        <v>2</v>
      </c>
      <c r="K10" s="24">
        <v>1</v>
      </c>
      <c r="L10" s="24">
        <v>2</v>
      </c>
      <c r="M10" s="24">
        <v>2</v>
      </c>
      <c r="N10" s="24">
        <v>3</v>
      </c>
      <c r="O10" s="24">
        <v>1</v>
      </c>
      <c r="P10" s="24">
        <v>2</v>
      </c>
      <c r="Q10" s="24">
        <v>1</v>
      </c>
      <c r="R10" s="24">
        <v>2</v>
      </c>
      <c r="S10" s="14">
        <f t="shared" si="0"/>
        <v>1.25</v>
      </c>
      <c r="T10" s="14">
        <f t="shared" si="1"/>
        <v>2.125</v>
      </c>
    </row>
    <row r="11" spans="1:20">
      <c r="A11" s="28">
        <v>7</v>
      </c>
      <c r="B11" s="37" t="s">
        <v>41</v>
      </c>
      <c r="C11" s="25">
        <v>2</v>
      </c>
      <c r="D11" s="24">
        <v>2</v>
      </c>
      <c r="E11" s="24">
        <v>1</v>
      </c>
      <c r="F11" s="24">
        <v>2</v>
      </c>
      <c r="G11" s="24">
        <v>1</v>
      </c>
      <c r="H11" s="24">
        <v>2</v>
      </c>
      <c r="I11" s="24">
        <v>1</v>
      </c>
      <c r="J11" s="24">
        <v>3</v>
      </c>
      <c r="K11" s="24">
        <v>1</v>
      </c>
      <c r="L11" s="24">
        <v>2</v>
      </c>
      <c r="M11" s="24">
        <v>2</v>
      </c>
      <c r="N11" s="24">
        <v>3</v>
      </c>
      <c r="O11" s="24">
        <v>1</v>
      </c>
      <c r="P11" s="24">
        <v>2</v>
      </c>
      <c r="Q11" s="24">
        <v>1</v>
      </c>
      <c r="R11" s="24">
        <v>2</v>
      </c>
      <c r="S11" s="14">
        <f t="shared" si="0"/>
        <v>1.25</v>
      </c>
      <c r="T11" s="14">
        <f t="shared" si="1"/>
        <v>2.25</v>
      </c>
    </row>
    <row r="12" spans="1:20">
      <c r="A12" s="28">
        <v>8</v>
      </c>
      <c r="B12" s="29" t="s">
        <v>42</v>
      </c>
      <c r="C12" s="25">
        <v>2</v>
      </c>
      <c r="D12" s="24">
        <v>3</v>
      </c>
      <c r="E12" s="24">
        <v>2</v>
      </c>
      <c r="F12" s="24">
        <v>2</v>
      </c>
      <c r="G12" s="24">
        <v>1</v>
      </c>
      <c r="H12" s="24">
        <v>3</v>
      </c>
      <c r="I12" s="24">
        <v>1</v>
      </c>
      <c r="J12" s="24">
        <v>3</v>
      </c>
      <c r="K12" s="24">
        <v>1</v>
      </c>
      <c r="L12" s="24">
        <v>2</v>
      </c>
      <c r="M12" s="24">
        <v>2</v>
      </c>
      <c r="N12" s="24">
        <v>3</v>
      </c>
      <c r="O12" s="24">
        <v>1</v>
      </c>
      <c r="P12" s="24">
        <v>2</v>
      </c>
      <c r="Q12" s="24">
        <v>1</v>
      </c>
      <c r="R12" s="24">
        <v>2</v>
      </c>
      <c r="S12" s="14">
        <f t="shared" si="0"/>
        <v>1.375</v>
      </c>
      <c r="T12" s="14">
        <f t="shared" si="1"/>
        <v>2.5</v>
      </c>
    </row>
    <row r="13" spans="1:20">
      <c r="A13" s="28">
        <v>9</v>
      </c>
      <c r="B13" s="29" t="s">
        <v>43</v>
      </c>
      <c r="C13" s="25">
        <v>1</v>
      </c>
      <c r="D13" s="24">
        <v>3</v>
      </c>
      <c r="E13" s="24">
        <v>1</v>
      </c>
      <c r="F13" s="24">
        <v>2</v>
      </c>
      <c r="G13" s="24">
        <v>1</v>
      </c>
      <c r="H13" s="24">
        <v>2</v>
      </c>
      <c r="I13" s="24">
        <v>1</v>
      </c>
      <c r="J13" s="24">
        <v>3</v>
      </c>
      <c r="K13" s="24">
        <v>1</v>
      </c>
      <c r="L13" s="24">
        <v>2</v>
      </c>
      <c r="M13" s="24">
        <v>2</v>
      </c>
      <c r="N13" s="24">
        <v>3</v>
      </c>
      <c r="O13" s="24">
        <v>1</v>
      </c>
      <c r="P13" s="24">
        <v>2</v>
      </c>
      <c r="Q13" s="24">
        <v>1</v>
      </c>
      <c r="R13" s="24">
        <v>2</v>
      </c>
      <c r="S13" s="14">
        <f t="shared" si="0"/>
        <v>1.125</v>
      </c>
      <c r="T13" s="14">
        <f t="shared" si="1"/>
        <v>2.375</v>
      </c>
    </row>
    <row r="14" spans="1:20">
      <c r="A14" s="28">
        <v>10</v>
      </c>
      <c r="B14" s="29" t="s">
        <v>44</v>
      </c>
      <c r="C14" s="25">
        <v>1</v>
      </c>
      <c r="D14" s="24"/>
      <c r="E14" s="24">
        <v>1</v>
      </c>
      <c r="F14" s="24"/>
      <c r="G14" s="24">
        <v>1</v>
      </c>
      <c r="H14" s="24"/>
      <c r="I14" s="24">
        <v>1</v>
      </c>
      <c r="J14" s="24"/>
      <c r="K14" s="24">
        <v>1</v>
      </c>
      <c r="L14" s="24"/>
      <c r="M14" s="24">
        <v>2</v>
      </c>
      <c r="N14" s="24"/>
      <c r="O14" s="24">
        <v>1</v>
      </c>
      <c r="P14" s="24"/>
      <c r="Q14" s="24">
        <v>1</v>
      </c>
      <c r="R14" s="24"/>
      <c r="S14" s="14">
        <f t="shared" si="0"/>
        <v>1.125</v>
      </c>
      <c r="T14" s="14">
        <f t="shared" si="1"/>
        <v>0</v>
      </c>
    </row>
    <row r="15" spans="1:20">
      <c r="A15" s="28">
        <v>11</v>
      </c>
      <c r="B15" s="29" t="s">
        <v>45</v>
      </c>
      <c r="C15" s="25">
        <v>1</v>
      </c>
      <c r="D15" s="24">
        <v>2</v>
      </c>
      <c r="E15" s="24">
        <v>1</v>
      </c>
      <c r="F15" s="24">
        <v>2</v>
      </c>
      <c r="G15" s="24">
        <v>1</v>
      </c>
      <c r="H15" s="24">
        <v>2</v>
      </c>
      <c r="I15" s="24">
        <v>1</v>
      </c>
      <c r="J15" s="24">
        <v>2</v>
      </c>
      <c r="K15" s="24">
        <v>1</v>
      </c>
      <c r="L15" s="24">
        <v>2</v>
      </c>
      <c r="M15" s="24">
        <v>1</v>
      </c>
      <c r="N15" s="24">
        <v>3</v>
      </c>
      <c r="O15" s="24">
        <v>1</v>
      </c>
      <c r="P15" s="24">
        <v>2</v>
      </c>
      <c r="Q15" s="24">
        <v>1</v>
      </c>
      <c r="R15" s="24">
        <v>2</v>
      </c>
      <c r="S15" s="14">
        <f t="shared" si="0"/>
        <v>1</v>
      </c>
      <c r="T15" s="14">
        <f t="shared" si="1"/>
        <v>2.125</v>
      </c>
    </row>
    <row r="16" spans="1:20">
      <c r="A16" s="28">
        <v>12</v>
      </c>
      <c r="B16" s="29" t="s">
        <v>46</v>
      </c>
      <c r="C16" s="25">
        <v>1</v>
      </c>
      <c r="D16" s="24">
        <v>2</v>
      </c>
      <c r="E16" s="24">
        <v>1</v>
      </c>
      <c r="F16" s="24">
        <v>2</v>
      </c>
      <c r="G16" s="24">
        <v>1</v>
      </c>
      <c r="H16" s="24">
        <v>2</v>
      </c>
      <c r="I16" s="24">
        <v>1</v>
      </c>
      <c r="J16" s="24">
        <v>2</v>
      </c>
      <c r="K16" s="24">
        <v>1</v>
      </c>
      <c r="L16" s="24">
        <v>2</v>
      </c>
      <c r="M16" s="24">
        <v>2</v>
      </c>
      <c r="N16" s="24">
        <v>2</v>
      </c>
      <c r="O16" s="24">
        <v>1</v>
      </c>
      <c r="P16" s="24">
        <v>2</v>
      </c>
      <c r="Q16" s="24">
        <v>1</v>
      </c>
      <c r="R16" s="24">
        <v>2</v>
      </c>
      <c r="S16" s="14">
        <f t="shared" si="0"/>
        <v>1.125</v>
      </c>
      <c r="T16" s="14">
        <f t="shared" si="1"/>
        <v>2</v>
      </c>
    </row>
    <row r="17" spans="1:20">
      <c r="A17" s="28">
        <v>13</v>
      </c>
      <c r="B17" s="29" t="s">
        <v>47</v>
      </c>
      <c r="C17" s="25">
        <v>1</v>
      </c>
      <c r="D17" s="24">
        <v>2</v>
      </c>
      <c r="E17" s="24">
        <v>1</v>
      </c>
      <c r="F17" s="24">
        <v>2</v>
      </c>
      <c r="G17" s="24">
        <v>1</v>
      </c>
      <c r="H17" s="24">
        <v>2</v>
      </c>
      <c r="I17" s="24">
        <v>1</v>
      </c>
      <c r="J17" s="24">
        <v>2</v>
      </c>
      <c r="K17" s="24">
        <v>1</v>
      </c>
      <c r="L17" s="24">
        <v>2</v>
      </c>
      <c r="M17" s="24">
        <v>2</v>
      </c>
      <c r="N17" s="24">
        <v>2</v>
      </c>
      <c r="O17" s="24">
        <v>1</v>
      </c>
      <c r="P17" s="24">
        <v>2</v>
      </c>
      <c r="Q17" s="24">
        <v>1</v>
      </c>
      <c r="R17" s="24">
        <v>2</v>
      </c>
      <c r="S17" s="14">
        <f t="shared" si="0"/>
        <v>1.125</v>
      </c>
      <c r="T17" s="14">
        <f t="shared" si="1"/>
        <v>2</v>
      </c>
    </row>
    <row r="18" spans="1:20">
      <c r="A18" s="28">
        <v>14</v>
      </c>
      <c r="B18" s="29" t="s">
        <v>48</v>
      </c>
      <c r="C18" s="25">
        <v>2</v>
      </c>
      <c r="D18" s="24">
        <v>3</v>
      </c>
      <c r="E18" s="24">
        <v>2</v>
      </c>
      <c r="F18" s="24">
        <v>3</v>
      </c>
      <c r="G18" s="24">
        <v>2</v>
      </c>
      <c r="H18" s="24">
        <v>3</v>
      </c>
      <c r="I18" s="24">
        <v>2</v>
      </c>
      <c r="J18" s="24">
        <v>3</v>
      </c>
      <c r="K18" s="24">
        <v>2</v>
      </c>
      <c r="L18" s="24">
        <v>3</v>
      </c>
      <c r="M18" s="24">
        <v>2</v>
      </c>
      <c r="N18" s="24">
        <v>3</v>
      </c>
      <c r="O18" s="24">
        <v>1</v>
      </c>
      <c r="P18" s="24">
        <v>2</v>
      </c>
      <c r="Q18" s="24">
        <v>2</v>
      </c>
      <c r="R18" s="24">
        <v>2</v>
      </c>
      <c r="S18" s="14">
        <f t="shared" si="0"/>
        <v>1.875</v>
      </c>
      <c r="T18" s="14">
        <f t="shared" si="1"/>
        <v>2.75</v>
      </c>
    </row>
    <row r="19" spans="1:20">
      <c r="A19" s="28">
        <v>15</v>
      </c>
      <c r="B19" s="29" t="s">
        <v>49</v>
      </c>
      <c r="C19" s="25">
        <v>1</v>
      </c>
      <c r="D19" s="24">
        <v>2</v>
      </c>
      <c r="E19" s="24">
        <v>1</v>
      </c>
      <c r="F19" s="24">
        <v>2</v>
      </c>
      <c r="G19" s="24">
        <v>1</v>
      </c>
      <c r="H19" s="24">
        <v>2</v>
      </c>
      <c r="I19" s="24">
        <v>1</v>
      </c>
      <c r="J19" s="24">
        <v>2</v>
      </c>
      <c r="K19" s="24">
        <v>1</v>
      </c>
      <c r="L19" s="24">
        <v>2</v>
      </c>
      <c r="M19" s="24">
        <v>1</v>
      </c>
      <c r="N19" s="24">
        <v>2</v>
      </c>
      <c r="O19" s="24">
        <v>1</v>
      </c>
      <c r="P19" s="24">
        <v>2</v>
      </c>
      <c r="Q19" s="24">
        <v>1</v>
      </c>
      <c r="R19" s="24">
        <v>2</v>
      </c>
      <c r="S19" s="14">
        <f t="shared" si="0"/>
        <v>1</v>
      </c>
      <c r="T19" s="14">
        <f t="shared" si="1"/>
        <v>2</v>
      </c>
    </row>
    <row r="20" spans="1:20">
      <c r="A20" s="28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3</v>
      </c>
      <c r="G20" s="24">
        <v>1</v>
      </c>
      <c r="H20" s="24">
        <v>3</v>
      </c>
      <c r="I20" s="24">
        <v>2</v>
      </c>
      <c r="J20" s="24">
        <v>3</v>
      </c>
      <c r="K20" s="24">
        <v>2</v>
      </c>
      <c r="L20" s="24">
        <v>2</v>
      </c>
      <c r="M20" s="24">
        <v>2</v>
      </c>
      <c r="N20" s="24">
        <v>3</v>
      </c>
      <c r="O20" s="24">
        <v>1</v>
      </c>
      <c r="P20" s="24">
        <v>2</v>
      </c>
      <c r="Q20" s="24">
        <v>1</v>
      </c>
      <c r="R20" s="24">
        <v>2</v>
      </c>
      <c r="S20" s="14">
        <f t="shared" si="0"/>
        <v>1.625</v>
      </c>
      <c r="T20" s="14">
        <f t="shared" si="1"/>
        <v>2.625</v>
      </c>
    </row>
    <row r="21" spans="1:20">
      <c r="A21" s="28">
        <v>17</v>
      </c>
      <c r="B21" s="29" t="s">
        <v>71</v>
      </c>
      <c r="C21" s="25"/>
      <c r="D21" s="24">
        <v>2</v>
      </c>
      <c r="E21" s="24"/>
      <c r="F21" s="24">
        <v>2</v>
      </c>
      <c r="G21" s="24"/>
      <c r="H21" s="24">
        <v>2</v>
      </c>
      <c r="I21" s="24"/>
      <c r="J21" s="24">
        <v>2</v>
      </c>
      <c r="K21" s="24"/>
      <c r="L21" s="24">
        <v>2</v>
      </c>
      <c r="M21" s="24"/>
      <c r="N21" s="24">
        <v>3</v>
      </c>
      <c r="O21" s="24"/>
      <c r="P21" s="24">
        <v>2</v>
      </c>
      <c r="Q21" s="24"/>
      <c r="R21" s="24">
        <v>2</v>
      </c>
      <c r="S21" s="14"/>
      <c r="T21" s="14">
        <f t="shared" ref="T21:T32" si="2">(D21+F21+H21+J21+L21+N21+P21+R21)/8</f>
        <v>2.125</v>
      </c>
    </row>
    <row r="22" spans="1:20">
      <c r="A22" s="28">
        <v>18</v>
      </c>
      <c r="B22" s="29" t="s">
        <v>51</v>
      </c>
      <c r="C22" s="40">
        <v>1</v>
      </c>
      <c r="D22" s="39">
        <v>2</v>
      </c>
      <c r="E22" s="39">
        <v>1</v>
      </c>
      <c r="F22" s="39">
        <v>2</v>
      </c>
      <c r="G22" s="39">
        <v>1</v>
      </c>
      <c r="H22" s="39">
        <v>2</v>
      </c>
      <c r="I22" s="39">
        <v>1</v>
      </c>
      <c r="J22" s="39">
        <v>2</v>
      </c>
      <c r="K22" s="39">
        <v>1</v>
      </c>
      <c r="L22" s="39">
        <v>2</v>
      </c>
      <c r="M22" s="39">
        <v>2</v>
      </c>
      <c r="N22" s="39">
        <v>3</v>
      </c>
      <c r="O22" s="39">
        <v>1</v>
      </c>
      <c r="P22" s="39">
        <v>2</v>
      </c>
      <c r="Q22" s="39">
        <v>1</v>
      </c>
      <c r="R22" s="39">
        <v>2</v>
      </c>
      <c r="S22" s="14">
        <f t="shared" ref="S22:S32" si="3">(C22+E22+G22+I22+K22+M22+O22+Q22)/8</f>
        <v>1.125</v>
      </c>
      <c r="T22" s="14">
        <f t="shared" si="2"/>
        <v>2.125</v>
      </c>
    </row>
    <row r="23" spans="1:20">
      <c r="A23" s="28">
        <v>19</v>
      </c>
      <c r="B23" s="29" t="s">
        <v>52</v>
      </c>
      <c r="C23" s="40">
        <v>2</v>
      </c>
      <c r="D23" s="39"/>
      <c r="E23" s="39">
        <v>2</v>
      </c>
      <c r="F23" s="39"/>
      <c r="G23" s="39">
        <v>1</v>
      </c>
      <c r="H23" s="39"/>
      <c r="I23" s="39">
        <v>2</v>
      </c>
      <c r="J23" s="39"/>
      <c r="K23" s="39">
        <v>2</v>
      </c>
      <c r="L23" s="39"/>
      <c r="M23" s="39">
        <v>2</v>
      </c>
      <c r="N23" s="39"/>
      <c r="O23" s="39">
        <v>1</v>
      </c>
      <c r="P23" s="39"/>
      <c r="Q23" s="39">
        <v>1</v>
      </c>
      <c r="R23" s="39"/>
      <c r="S23" s="14">
        <f t="shared" si="3"/>
        <v>1.625</v>
      </c>
      <c r="T23" s="14">
        <f t="shared" si="2"/>
        <v>0</v>
      </c>
    </row>
    <row r="24" spans="1:20">
      <c r="A24" s="28">
        <v>20</v>
      </c>
      <c r="B24" s="29" t="s">
        <v>53</v>
      </c>
      <c r="C24" s="40">
        <v>1</v>
      </c>
      <c r="D24" s="39">
        <v>2</v>
      </c>
      <c r="E24" s="42">
        <v>1</v>
      </c>
      <c r="F24" s="39">
        <v>2</v>
      </c>
      <c r="G24" s="39">
        <v>1</v>
      </c>
      <c r="H24" s="39">
        <v>2</v>
      </c>
      <c r="I24" s="39">
        <v>1</v>
      </c>
      <c r="J24" s="39">
        <v>2</v>
      </c>
      <c r="K24" s="39">
        <v>1</v>
      </c>
      <c r="L24" s="39">
        <v>2</v>
      </c>
      <c r="M24" s="39">
        <v>1</v>
      </c>
      <c r="N24" s="39">
        <v>3</v>
      </c>
      <c r="O24" s="39">
        <v>1</v>
      </c>
      <c r="P24" s="39">
        <v>2</v>
      </c>
      <c r="Q24" s="39">
        <v>1</v>
      </c>
      <c r="R24" s="39">
        <v>2</v>
      </c>
      <c r="S24" s="14">
        <f t="shared" si="3"/>
        <v>1</v>
      </c>
      <c r="T24" s="14">
        <f t="shared" si="2"/>
        <v>2.125</v>
      </c>
    </row>
    <row r="25" spans="1:20">
      <c r="A25" s="28">
        <v>21</v>
      </c>
      <c r="B25" s="38" t="s">
        <v>56</v>
      </c>
      <c r="C25" s="40">
        <v>1</v>
      </c>
      <c r="D25" s="39">
        <v>2</v>
      </c>
      <c r="E25" s="39">
        <v>1</v>
      </c>
      <c r="F25" s="39">
        <v>2</v>
      </c>
      <c r="G25" s="39">
        <v>1</v>
      </c>
      <c r="H25" s="39">
        <v>2</v>
      </c>
      <c r="I25" s="39">
        <v>1</v>
      </c>
      <c r="J25" s="39">
        <v>2</v>
      </c>
      <c r="K25" s="39">
        <v>1</v>
      </c>
      <c r="L25" s="39">
        <v>2</v>
      </c>
      <c r="M25" s="39">
        <v>1</v>
      </c>
      <c r="N25" s="39">
        <v>2</v>
      </c>
      <c r="O25" s="39">
        <v>1</v>
      </c>
      <c r="P25" s="39">
        <v>2</v>
      </c>
      <c r="Q25" s="39">
        <v>1</v>
      </c>
      <c r="R25" s="39">
        <v>2</v>
      </c>
      <c r="S25" s="14">
        <f t="shared" si="3"/>
        <v>1</v>
      </c>
      <c r="T25" s="14">
        <f t="shared" si="2"/>
        <v>2</v>
      </c>
    </row>
    <row r="26" spans="1:20" ht="14.25" customHeight="1">
      <c r="A26" s="28">
        <v>22</v>
      </c>
      <c r="B26" s="29" t="s">
        <v>54</v>
      </c>
      <c r="C26" s="40">
        <v>2</v>
      </c>
      <c r="D26" s="39">
        <v>2</v>
      </c>
      <c r="E26" s="39">
        <v>1</v>
      </c>
      <c r="F26" s="39">
        <v>2</v>
      </c>
      <c r="G26" s="39">
        <v>1</v>
      </c>
      <c r="H26" s="39">
        <v>2</v>
      </c>
      <c r="I26" s="39">
        <v>1</v>
      </c>
      <c r="J26" s="39">
        <v>2</v>
      </c>
      <c r="K26" s="39">
        <v>1</v>
      </c>
      <c r="L26" s="39">
        <v>2</v>
      </c>
      <c r="M26" s="39">
        <v>2</v>
      </c>
      <c r="N26" s="39">
        <v>3</v>
      </c>
      <c r="O26" s="39">
        <v>1</v>
      </c>
      <c r="P26" s="39">
        <v>2</v>
      </c>
      <c r="Q26" s="39">
        <v>1</v>
      </c>
      <c r="R26" s="39">
        <v>2</v>
      </c>
      <c r="S26" s="14">
        <f t="shared" si="3"/>
        <v>1.25</v>
      </c>
      <c r="T26" s="14">
        <f t="shared" si="2"/>
        <v>2.125</v>
      </c>
    </row>
    <row r="27" spans="1:20">
      <c r="A27" s="28">
        <v>23</v>
      </c>
      <c r="B27" s="29" t="s">
        <v>55</v>
      </c>
      <c r="C27" s="40">
        <v>2</v>
      </c>
      <c r="D27" s="39">
        <v>3</v>
      </c>
      <c r="E27" s="39">
        <v>2</v>
      </c>
      <c r="F27" s="39">
        <v>3</v>
      </c>
      <c r="G27" s="39">
        <v>1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39">
        <v>1</v>
      </c>
      <c r="P27" s="39">
        <v>2</v>
      </c>
      <c r="Q27" s="39">
        <v>1</v>
      </c>
      <c r="R27" s="39">
        <v>2</v>
      </c>
      <c r="S27" s="14">
        <f t="shared" si="3"/>
        <v>1.625</v>
      </c>
      <c r="T27" s="14">
        <f t="shared" si="2"/>
        <v>2.75</v>
      </c>
    </row>
    <row r="28" spans="1:20">
      <c r="A28" s="28">
        <v>24</v>
      </c>
      <c r="B28" s="38" t="s">
        <v>57</v>
      </c>
      <c r="C28" s="40">
        <v>2</v>
      </c>
      <c r="D28" s="39">
        <v>3</v>
      </c>
      <c r="E28" s="39">
        <v>2</v>
      </c>
      <c r="F28" s="39">
        <v>3</v>
      </c>
      <c r="G28" s="39">
        <v>1</v>
      </c>
      <c r="H28" s="39">
        <v>3</v>
      </c>
      <c r="I28" s="39">
        <v>1</v>
      </c>
      <c r="J28" s="39">
        <v>3</v>
      </c>
      <c r="K28" s="39">
        <v>2</v>
      </c>
      <c r="L28" s="39">
        <v>2</v>
      </c>
      <c r="M28" s="39">
        <v>2</v>
      </c>
      <c r="N28" s="39">
        <v>3</v>
      </c>
      <c r="O28" s="39">
        <v>1</v>
      </c>
      <c r="P28" s="39">
        <v>2</v>
      </c>
      <c r="Q28" s="39">
        <v>1</v>
      </c>
      <c r="R28" s="39">
        <v>2</v>
      </c>
      <c r="S28" s="14">
        <f t="shared" si="3"/>
        <v>1.5</v>
      </c>
      <c r="T28" s="14">
        <f t="shared" si="2"/>
        <v>2.625</v>
      </c>
    </row>
    <row r="29" spans="1:20">
      <c r="A29" s="28">
        <v>25</v>
      </c>
      <c r="B29" s="29" t="s">
        <v>58</v>
      </c>
      <c r="C29" s="40">
        <v>2</v>
      </c>
      <c r="D29" s="39">
        <v>3</v>
      </c>
      <c r="E29" s="39">
        <v>2</v>
      </c>
      <c r="F29" s="39">
        <v>3</v>
      </c>
      <c r="G29" s="39">
        <v>1</v>
      </c>
      <c r="H29" s="39">
        <v>3</v>
      </c>
      <c r="I29" s="39">
        <v>1</v>
      </c>
      <c r="J29" s="39">
        <v>3</v>
      </c>
      <c r="K29" s="39">
        <v>2</v>
      </c>
      <c r="L29" s="39">
        <v>3</v>
      </c>
      <c r="M29" s="39">
        <v>2</v>
      </c>
      <c r="N29" s="39">
        <v>3</v>
      </c>
      <c r="O29" s="39">
        <v>1</v>
      </c>
      <c r="P29" s="39">
        <v>2</v>
      </c>
      <c r="Q29" s="39">
        <v>1</v>
      </c>
      <c r="R29" s="39">
        <v>2</v>
      </c>
      <c r="S29" s="14">
        <f t="shared" si="3"/>
        <v>1.5</v>
      </c>
      <c r="T29" s="14">
        <f t="shared" si="2"/>
        <v>2.75</v>
      </c>
    </row>
    <row r="30" spans="1:20">
      <c r="A30" s="28">
        <v>26</v>
      </c>
      <c r="B30" s="29" t="s">
        <v>59</v>
      </c>
      <c r="C30" s="40">
        <v>2</v>
      </c>
      <c r="D30" s="39">
        <v>3</v>
      </c>
      <c r="E30" s="39">
        <v>2</v>
      </c>
      <c r="F30" s="39">
        <v>3</v>
      </c>
      <c r="G30" s="39">
        <v>1</v>
      </c>
      <c r="H30" s="39">
        <v>3</v>
      </c>
      <c r="I30" s="39">
        <v>2</v>
      </c>
      <c r="J30" s="39">
        <v>3</v>
      </c>
      <c r="K30" s="39">
        <v>2</v>
      </c>
      <c r="L30" s="39">
        <v>2</v>
      </c>
      <c r="M30" s="39">
        <v>2</v>
      </c>
      <c r="N30" s="39">
        <v>3</v>
      </c>
      <c r="O30" s="39">
        <v>1</v>
      </c>
      <c r="P30" s="39">
        <v>2</v>
      </c>
      <c r="Q30" s="39">
        <v>1</v>
      </c>
      <c r="R30" s="39">
        <v>2</v>
      </c>
      <c r="S30" s="14">
        <f t="shared" si="3"/>
        <v>1.625</v>
      </c>
      <c r="T30" s="14">
        <f t="shared" si="2"/>
        <v>2.625</v>
      </c>
    </row>
    <row r="31" spans="1:20">
      <c r="A31" s="28">
        <v>27</v>
      </c>
      <c r="B31" s="29" t="s">
        <v>60</v>
      </c>
      <c r="C31" s="40">
        <v>1</v>
      </c>
      <c r="D31" s="39">
        <v>2</v>
      </c>
      <c r="E31" s="39">
        <v>1</v>
      </c>
      <c r="F31" s="39">
        <v>2</v>
      </c>
      <c r="G31" s="39">
        <v>1</v>
      </c>
      <c r="H31" s="39">
        <v>2</v>
      </c>
      <c r="I31" s="39">
        <v>1</v>
      </c>
      <c r="J31" s="39">
        <v>2</v>
      </c>
      <c r="K31" s="39">
        <v>1</v>
      </c>
      <c r="L31" s="39">
        <v>2</v>
      </c>
      <c r="M31" s="39">
        <v>2</v>
      </c>
      <c r="N31" s="39">
        <v>3</v>
      </c>
      <c r="O31" s="39">
        <v>1</v>
      </c>
      <c r="P31" s="39">
        <v>2</v>
      </c>
      <c r="Q31" s="39">
        <v>1</v>
      </c>
      <c r="R31" s="39">
        <v>2</v>
      </c>
      <c r="S31" s="14">
        <f t="shared" si="3"/>
        <v>1.125</v>
      </c>
      <c r="T31" s="14">
        <f t="shared" si="2"/>
        <v>2.125</v>
      </c>
    </row>
    <row r="32" spans="1:20">
      <c r="A32" s="28">
        <v>28</v>
      </c>
      <c r="B32" s="41" t="s">
        <v>67</v>
      </c>
      <c r="C32" s="40">
        <v>2</v>
      </c>
      <c r="D32" s="39"/>
      <c r="E32" s="39">
        <v>2</v>
      </c>
      <c r="F32" s="39"/>
      <c r="G32" s="39">
        <v>2</v>
      </c>
      <c r="H32" s="39"/>
      <c r="I32" s="39">
        <v>2</v>
      </c>
      <c r="J32" s="39"/>
      <c r="K32" s="39">
        <v>2</v>
      </c>
      <c r="L32" s="39"/>
      <c r="M32" s="39">
        <v>2</v>
      </c>
      <c r="N32" s="39"/>
      <c r="O32" s="39">
        <v>1</v>
      </c>
      <c r="P32" s="39"/>
      <c r="Q32" s="39">
        <v>2</v>
      </c>
      <c r="R32" s="39"/>
      <c r="S32" s="14">
        <f t="shared" si="3"/>
        <v>1.875</v>
      </c>
      <c r="T32" s="14">
        <f t="shared" si="2"/>
        <v>0</v>
      </c>
    </row>
    <row r="33" spans="1:20">
      <c r="A33" s="28">
        <v>29</v>
      </c>
      <c r="B33" s="29" t="s">
        <v>69</v>
      </c>
      <c r="C33" s="40"/>
      <c r="D33" s="39">
        <v>2</v>
      </c>
      <c r="E33" s="39"/>
      <c r="F33" s="39">
        <v>2</v>
      </c>
      <c r="G33" s="39"/>
      <c r="H33" s="39">
        <v>2</v>
      </c>
      <c r="I33" s="39"/>
      <c r="J33" s="39">
        <v>2</v>
      </c>
      <c r="K33" s="39"/>
      <c r="L33" s="39">
        <v>2</v>
      </c>
      <c r="M33" s="39"/>
      <c r="N33" s="39">
        <v>3</v>
      </c>
      <c r="O33" s="39"/>
      <c r="P33" s="39">
        <v>2</v>
      </c>
      <c r="Q33" s="39"/>
      <c r="R33" s="39">
        <v>2</v>
      </c>
      <c r="S33" s="14"/>
      <c r="T33" s="14"/>
    </row>
    <row r="34" spans="1:20">
      <c r="A34" s="28">
        <v>30</v>
      </c>
      <c r="B34" s="29" t="s">
        <v>61</v>
      </c>
      <c r="C34" s="40">
        <v>2</v>
      </c>
      <c r="D34" s="39">
        <v>2</v>
      </c>
      <c r="E34" s="39">
        <v>2</v>
      </c>
      <c r="F34" s="39">
        <v>2</v>
      </c>
      <c r="G34" s="39">
        <v>1</v>
      </c>
      <c r="H34" s="39">
        <v>2</v>
      </c>
      <c r="I34" s="39">
        <v>1</v>
      </c>
      <c r="J34" s="39">
        <v>2</v>
      </c>
      <c r="K34" s="39">
        <v>2</v>
      </c>
      <c r="L34" s="39">
        <v>2</v>
      </c>
      <c r="M34" s="39">
        <v>2</v>
      </c>
      <c r="N34" s="39">
        <v>3</v>
      </c>
      <c r="O34" s="39">
        <v>1</v>
      </c>
      <c r="P34" s="39">
        <v>2</v>
      </c>
      <c r="Q34" s="39">
        <v>1</v>
      </c>
      <c r="R34" s="39">
        <v>2</v>
      </c>
      <c r="S34" s="14">
        <f>(C34+E34+G34+I34+K34+M34+O34+Q34)/8</f>
        <v>1.5</v>
      </c>
      <c r="T34" s="14">
        <f>(D34+F34+H34+J34+L34+N34+P34+R34)/8</f>
        <v>2.125</v>
      </c>
    </row>
    <row r="35" spans="1:20">
      <c r="A35" s="28">
        <v>31</v>
      </c>
      <c r="B35" s="29" t="s">
        <v>70</v>
      </c>
      <c r="C35" s="40"/>
      <c r="D35" s="39">
        <v>2</v>
      </c>
      <c r="E35" s="39"/>
      <c r="F35" s="39">
        <v>2</v>
      </c>
      <c r="G35" s="39"/>
      <c r="H35" s="39">
        <v>3</v>
      </c>
      <c r="I35" s="39"/>
      <c r="J35" s="39">
        <v>2</v>
      </c>
      <c r="K35" s="39"/>
      <c r="L35" s="39">
        <v>2</v>
      </c>
      <c r="M35" s="39"/>
      <c r="N35" s="39">
        <v>3</v>
      </c>
      <c r="O35" s="39"/>
      <c r="P35" s="39">
        <v>2</v>
      </c>
      <c r="Q35" s="39"/>
      <c r="R35" s="39">
        <v>2</v>
      </c>
      <c r="S35" s="14"/>
      <c r="T35" s="14">
        <f t="shared" ref="T35:T40" si="4">(D35+F35+H35+J35+L35+N35+P35+R35)/8</f>
        <v>2.25</v>
      </c>
    </row>
    <row r="36" spans="1:20">
      <c r="A36" s="28">
        <v>32</v>
      </c>
      <c r="B36" s="29" t="s">
        <v>62</v>
      </c>
      <c r="C36" s="40">
        <v>2</v>
      </c>
      <c r="D36" s="39">
        <v>3</v>
      </c>
      <c r="E36" s="39">
        <v>2</v>
      </c>
      <c r="F36" s="39">
        <v>3</v>
      </c>
      <c r="G36" s="39">
        <v>1</v>
      </c>
      <c r="H36" s="39">
        <v>3</v>
      </c>
      <c r="I36" s="39">
        <v>1</v>
      </c>
      <c r="J36" s="39">
        <v>3</v>
      </c>
      <c r="K36" s="39">
        <v>2</v>
      </c>
      <c r="L36" s="39">
        <v>2</v>
      </c>
      <c r="M36" s="39">
        <v>2</v>
      </c>
      <c r="N36" s="39">
        <v>3</v>
      </c>
      <c r="O36" s="39">
        <v>1</v>
      </c>
      <c r="P36" s="39">
        <v>2</v>
      </c>
      <c r="Q36" s="39">
        <v>1</v>
      </c>
      <c r="R36" s="39">
        <v>2</v>
      </c>
      <c r="S36" s="14">
        <f>(C36+E36+G36+I36+K36+M36+O36+Q36)/8</f>
        <v>1.5</v>
      </c>
      <c r="T36" s="14">
        <f t="shared" si="4"/>
        <v>2.625</v>
      </c>
    </row>
    <row r="37" spans="1:20">
      <c r="A37" s="28">
        <v>33</v>
      </c>
      <c r="B37" s="29" t="s">
        <v>63</v>
      </c>
      <c r="C37" s="40">
        <v>2</v>
      </c>
      <c r="D37" s="39">
        <v>3</v>
      </c>
      <c r="E37" s="39">
        <v>2</v>
      </c>
      <c r="F37" s="39">
        <v>3</v>
      </c>
      <c r="G37" s="39">
        <v>1</v>
      </c>
      <c r="H37" s="39">
        <v>3</v>
      </c>
      <c r="I37" s="39">
        <v>2</v>
      </c>
      <c r="J37" s="39">
        <v>3</v>
      </c>
      <c r="K37" s="39">
        <v>2</v>
      </c>
      <c r="L37" s="39">
        <v>2</v>
      </c>
      <c r="M37" s="39">
        <v>2</v>
      </c>
      <c r="N37" s="39">
        <v>3</v>
      </c>
      <c r="O37" s="39">
        <v>1</v>
      </c>
      <c r="P37" s="39">
        <v>2</v>
      </c>
      <c r="Q37" s="39">
        <v>1</v>
      </c>
      <c r="R37" s="39">
        <v>2</v>
      </c>
      <c r="S37" s="14">
        <f>(C37+E37+G37+I37+K37+M37+O37+Q37)/8</f>
        <v>1.625</v>
      </c>
      <c r="T37" s="14">
        <f t="shared" si="4"/>
        <v>2.625</v>
      </c>
    </row>
    <row r="38" spans="1:20">
      <c r="A38" s="28">
        <v>34</v>
      </c>
      <c r="B38" s="29" t="s">
        <v>64</v>
      </c>
      <c r="C38" s="40">
        <v>2</v>
      </c>
      <c r="D38" s="39">
        <v>3</v>
      </c>
      <c r="E38" s="39">
        <v>2</v>
      </c>
      <c r="F38" s="39">
        <v>3</v>
      </c>
      <c r="G38" s="39">
        <v>2</v>
      </c>
      <c r="H38" s="39">
        <v>3</v>
      </c>
      <c r="I38" s="39">
        <v>2</v>
      </c>
      <c r="J38" s="39">
        <v>3</v>
      </c>
      <c r="K38" s="39">
        <v>2</v>
      </c>
      <c r="L38" s="39">
        <v>2</v>
      </c>
      <c r="M38" s="39">
        <v>2</v>
      </c>
      <c r="N38" s="39">
        <v>3</v>
      </c>
      <c r="O38" s="39">
        <v>1</v>
      </c>
      <c r="P38" s="39">
        <v>2</v>
      </c>
      <c r="Q38" s="39">
        <v>1</v>
      </c>
      <c r="R38" s="39">
        <v>2</v>
      </c>
      <c r="S38" s="14">
        <f>(C38+E38+G38+I38+K38+M38+O38+Q38)/8</f>
        <v>1.75</v>
      </c>
      <c r="T38" s="14">
        <f t="shared" si="4"/>
        <v>2.625</v>
      </c>
    </row>
    <row r="39" spans="1:20">
      <c r="A39" s="28">
        <v>35</v>
      </c>
      <c r="B39" s="29" t="s">
        <v>65</v>
      </c>
      <c r="C39" s="40">
        <v>1</v>
      </c>
      <c r="D39" s="39">
        <v>2</v>
      </c>
      <c r="E39" s="39">
        <v>1</v>
      </c>
      <c r="F39" s="39">
        <v>2</v>
      </c>
      <c r="G39" s="39">
        <v>1</v>
      </c>
      <c r="H39" s="39">
        <v>3</v>
      </c>
      <c r="I39" s="39">
        <v>1</v>
      </c>
      <c r="J39" s="39">
        <v>3</v>
      </c>
      <c r="K39" s="39">
        <v>1</v>
      </c>
      <c r="L39" s="39">
        <v>2</v>
      </c>
      <c r="M39" s="39">
        <v>2</v>
      </c>
      <c r="N39" s="39">
        <v>3</v>
      </c>
      <c r="O39" s="39">
        <v>1</v>
      </c>
      <c r="P39" s="39">
        <v>2</v>
      </c>
      <c r="Q39" s="39">
        <v>1</v>
      </c>
      <c r="R39" s="39">
        <v>2</v>
      </c>
      <c r="S39" s="14">
        <f>(C39+E39+G39+I39+K39+M39+O39+Q39)/8</f>
        <v>1.125</v>
      </c>
      <c r="T39" s="14">
        <f t="shared" si="4"/>
        <v>2.375</v>
      </c>
    </row>
    <row r="40" spans="1:20">
      <c r="A40" s="28">
        <v>36</v>
      </c>
      <c r="B40" s="29" t="s">
        <v>66</v>
      </c>
      <c r="C40" s="40">
        <v>1</v>
      </c>
      <c r="D40" s="39">
        <v>2</v>
      </c>
      <c r="E40" s="39">
        <v>1</v>
      </c>
      <c r="F40" s="39">
        <v>2</v>
      </c>
      <c r="G40" s="39">
        <v>1</v>
      </c>
      <c r="H40" s="39">
        <v>2</v>
      </c>
      <c r="I40" s="39">
        <v>1</v>
      </c>
      <c r="J40" s="39">
        <v>2</v>
      </c>
      <c r="K40" s="39">
        <v>1</v>
      </c>
      <c r="L40" s="39">
        <v>2</v>
      </c>
      <c r="M40" s="39">
        <v>2</v>
      </c>
      <c r="N40" s="39">
        <v>3</v>
      </c>
      <c r="O40" s="39">
        <v>1</v>
      </c>
      <c r="P40" s="39">
        <v>2</v>
      </c>
      <c r="Q40" s="39">
        <v>1</v>
      </c>
      <c r="R40" s="39">
        <v>2</v>
      </c>
      <c r="S40" s="14">
        <f>(C40+E40+G40+I40+K40+M40+O40+Q40)/8</f>
        <v>1.125</v>
      </c>
      <c r="T40" s="14">
        <f t="shared" si="4"/>
        <v>2.125</v>
      </c>
    </row>
    <row r="41" spans="1:20" ht="15" customHeight="1">
      <c r="A41" s="48" t="s">
        <v>6</v>
      </c>
      <c r="B41" s="45"/>
      <c r="C41" s="2">
        <f t="shared" ref="C41:R41" si="5">COUNTIF(C5:C40, "3")</f>
        <v>0</v>
      </c>
      <c r="D41" s="2">
        <f t="shared" si="5"/>
        <v>15</v>
      </c>
      <c r="E41" s="2">
        <f t="shared" si="5"/>
        <v>0</v>
      </c>
      <c r="F41" s="2">
        <f t="shared" si="5"/>
        <v>12</v>
      </c>
      <c r="G41" s="2">
        <f t="shared" si="5"/>
        <v>0</v>
      </c>
      <c r="H41" s="2">
        <f t="shared" si="5"/>
        <v>15</v>
      </c>
      <c r="I41" s="2">
        <f t="shared" si="5"/>
        <v>0</v>
      </c>
      <c r="J41" s="2">
        <f t="shared" si="5"/>
        <v>17</v>
      </c>
      <c r="K41" s="2">
        <f t="shared" si="5"/>
        <v>0</v>
      </c>
      <c r="L41" s="2">
        <f t="shared" si="5"/>
        <v>5</v>
      </c>
      <c r="M41" s="2">
        <f t="shared" si="5"/>
        <v>0</v>
      </c>
      <c r="N41" s="2">
        <f t="shared" si="5"/>
        <v>28</v>
      </c>
      <c r="O41" s="2">
        <f t="shared" si="5"/>
        <v>0</v>
      </c>
      <c r="P41" s="2">
        <f t="shared" si="5"/>
        <v>0</v>
      </c>
      <c r="Q41" s="2">
        <f t="shared" si="5"/>
        <v>0</v>
      </c>
      <c r="R41" s="2">
        <f t="shared" si="5"/>
        <v>0</v>
      </c>
      <c r="S41" s="12">
        <f t="shared" ref="S41:S48" si="6">(C41+E41+G41+I41+K41+M41+O41+Q41)/8</f>
        <v>0</v>
      </c>
      <c r="T41" s="12">
        <f t="shared" ref="T41:T48" si="7">(D41+F41+H41+J41+L41+N41+P41+R41)/8</f>
        <v>11.5</v>
      </c>
    </row>
    <row r="42" spans="1:20">
      <c r="A42" s="46"/>
      <c r="B42" s="47"/>
      <c r="C42" s="13">
        <f>(C41*100)/33</f>
        <v>0</v>
      </c>
      <c r="D42" s="13">
        <f>(D41*100)/32</f>
        <v>46.875</v>
      </c>
      <c r="E42" s="13">
        <f t="shared" ref="E42:Q42" si="8">(E41*100)/33</f>
        <v>0</v>
      </c>
      <c r="F42" s="13">
        <f>(F41*100)/32</f>
        <v>37.5</v>
      </c>
      <c r="G42" s="13">
        <f t="shared" si="8"/>
        <v>0</v>
      </c>
      <c r="H42" s="13">
        <f>(H41*100)/32</f>
        <v>46.875</v>
      </c>
      <c r="I42" s="13">
        <f t="shared" si="8"/>
        <v>0</v>
      </c>
      <c r="J42" s="13">
        <f>(J41*100)/32</f>
        <v>53.125</v>
      </c>
      <c r="K42" s="13">
        <f t="shared" si="8"/>
        <v>0</v>
      </c>
      <c r="L42" s="13">
        <f>(L41*100)/32</f>
        <v>15.625</v>
      </c>
      <c r="M42" s="13">
        <f t="shared" si="8"/>
        <v>0</v>
      </c>
      <c r="N42" s="13">
        <f>(N41*100)/32</f>
        <v>87.5</v>
      </c>
      <c r="O42" s="13">
        <f t="shared" si="8"/>
        <v>0</v>
      </c>
      <c r="P42" s="13">
        <f>(P41*100)/32</f>
        <v>0</v>
      </c>
      <c r="Q42" s="13">
        <f t="shared" si="8"/>
        <v>0</v>
      </c>
      <c r="R42" s="13">
        <f>(R41*100)/32</f>
        <v>0</v>
      </c>
      <c r="S42" s="14">
        <f t="shared" si="6"/>
        <v>0</v>
      </c>
      <c r="T42" s="14">
        <f t="shared" si="7"/>
        <v>35.9375</v>
      </c>
    </row>
    <row r="43" spans="1:20" ht="15" customHeight="1">
      <c r="A43" s="48" t="s">
        <v>7</v>
      </c>
      <c r="B43" s="49"/>
      <c r="C43" s="2">
        <f t="shared" ref="C43:R43" si="9">COUNTIF(C5:C40, "2")</f>
        <v>21</v>
      </c>
      <c r="D43" s="2">
        <f t="shared" si="9"/>
        <v>17</v>
      </c>
      <c r="E43" s="2">
        <f t="shared" si="9"/>
        <v>17</v>
      </c>
      <c r="F43" s="2">
        <f t="shared" si="9"/>
        <v>20</v>
      </c>
      <c r="G43" s="2">
        <f t="shared" si="9"/>
        <v>4</v>
      </c>
      <c r="H43" s="2">
        <f t="shared" si="9"/>
        <v>17</v>
      </c>
      <c r="I43" s="2">
        <f t="shared" si="9"/>
        <v>11</v>
      </c>
      <c r="J43" s="2">
        <f t="shared" si="9"/>
        <v>15</v>
      </c>
      <c r="K43" s="2">
        <f t="shared" si="9"/>
        <v>14</v>
      </c>
      <c r="L43" s="2">
        <f t="shared" si="9"/>
        <v>27</v>
      </c>
      <c r="M43" s="2">
        <f t="shared" si="9"/>
        <v>29</v>
      </c>
      <c r="N43" s="2">
        <f t="shared" si="9"/>
        <v>4</v>
      </c>
      <c r="O43" s="2">
        <f t="shared" si="9"/>
        <v>0</v>
      </c>
      <c r="P43" s="2">
        <f t="shared" si="9"/>
        <v>32</v>
      </c>
      <c r="Q43" s="2">
        <f t="shared" si="9"/>
        <v>3</v>
      </c>
      <c r="R43" s="2">
        <f t="shared" si="9"/>
        <v>32</v>
      </c>
      <c r="S43" s="12">
        <f t="shared" si="6"/>
        <v>12.375</v>
      </c>
      <c r="T43" s="12">
        <f t="shared" si="7"/>
        <v>20.5</v>
      </c>
    </row>
    <row r="44" spans="1:20">
      <c r="A44" s="46"/>
      <c r="B44" s="47"/>
      <c r="C44" s="13">
        <f>(C43*100)/33</f>
        <v>63.636363636363633</v>
      </c>
      <c r="D44" s="13">
        <f>(D43*100)/32</f>
        <v>53.125</v>
      </c>
      <c r="E44" s="13">
        <f t="shared" ref="E44:Q44" si="10">(E43*100)/33</f>
        <v>51.515151515151516</v>
      </c>
      <c r="F44" s="13">
        <f>(F43*100)/32</f>
        <v>62.5</v>
      </c>
      <c r="G44" s="13">
        <f t="shared" si="10"/>
        <v>12.121212121212121</v>
      </c>
      <c r="H44" s="13">
        <f>(H43*100)/32</f>
        <v>53.125</v>
      </c>
      <c r="I44" s="13">
        <f t="shared" si="10"/>
        <v>33.333333333333336</v>
      </c>
      <c r="J44" s="13">
        <f>(J43*100)/32</f>
        <v>46.875</v>
      </c>
      <c r="K44" s="13">
        <f t="shared" si="10"/>
        <v>42.424242424242422</v>
      </c>
      <c r="L44" s="13">
        <f>(L43*100)/32</f>
        <v>84.375</v>
      </c>
      <c r="M44" s="13">
        <f t="shared" si="10"/>
        <v>87.878787878787875</v>
      </c>
      <c r="N44" s="13">
        <f>(N43*100)/32</f>
        <v>12.5</v>
      </c>
      <c r="O44" s="13">
        <f t="shared" si="10"/>
        <v>0</v>
      </c>
      <c r="P44" s="13">
        <f>(P43*100)/32</f>
        <v>100</v>
      </c>
      <c r="Q44" s="13">
        <f t="shared" si="10"/>
        <v>9.0909090909090917</v>
      </c>
      <c r="R44" s="13">
        <f>(R43*100)/32</f>
        <v>100</v>
      </c>
      <c r="S44" s="14">
        <f t="shared" si="6"/>
        <v>37.5</v>
      </c>
      <c r="T44" s="14">
        <f t="shared" si="7"/>
        <v>64.0625</v>
      </c>
    </row>
    <row r="45" spans="1:20" ht="15" customHeight="1">
      <c r="A45" s="48" t="s">
        <v>8</v>
      </c>
      <c r="B45" s="49"/>
      <c r="C45" s="2">
        <f t="shared" ref="C45:R45" si="11">COUNTIF(C5:C40, "1")</f>
        <v>12</v>
      </c>
      <c r="D45" s="2">
        <f t="shared" si="11"/>
        <v>0</v>
      </c>
      <c r="E45" s="2">
        <f t="shared" si="11"/>
        <v>16</v>
      </c>
      <c r="F45" s="2">
        <f t="shared" si="11"/>
        <v>0</v>
      </c>
      <c r="G45" s="2">
        <f t="shared" si="11"/>
        <v>29</v>
      </c>
      <c r="H45" s="2">
        <f t="shared" si="11"/>
        <v>0</v>
      </c>
      <c r="I45" s="2">
        <f t="shared" si="11"/>
        <v>22</v>
      </c>
      <c r="J45" s="2">
        <f t="shared" si="11"/>
        <v>0</v>
      </c>
      <c r="K45" s="2">
        <f t="shared" si="11"/>
        <v>19</v>
      </c>
      <c r="L45" s="2">
        <f t="shared" si="11"/>
        <v>0</v>
      </c>
      <c r="M45" s="2">
        <f t="shared" si="11"/>
        <v>4</v>
      </c>
      <c r="N45" s="2">
        <f t="shared" si="11"/>
        <v>0</v>
      </c>
      <c r="O45" s="2">
        <f t="shared" si="11"/>
        <v>33</v>
      </c>
      <c r="P45" s="2">
        <f t="shared" si="11"/>
        <v>0</v>
      </c>
      <c r="Q45" s="2">
        <f t="shared" si="11"/>
        <v>30</v>
      </c>
      <c r="R45" s="2">
        <f t="shared" si="11"/>
        <v>0</v>
      </c>
      <c r="S45" s="12">
        <f t="shared" si="6"/>
        <v>20.625</v>
      </c>
      <c r="T45" s="12">
        <f t="shared" si="7"/>
        <v>0</v>
      </c>
    </row>
    <row r="46" spans="1:20">
      <c r="A46" s="46"/>
      <c r="B46" s="47"/>
      <c r="C46" s="13">
        <f>(C45*100)/33</f>
        <v>36.363636363636367</v>
      </c>
      <c r="D46" s="13">
        <f>(D45*100)/32</f>
        <v>0</v>
      </c>
      <c r="E46" s="13">
        <f t="shared" ref="E46:Q46" si="12">(E45*100)/33</f>
        <v>48.484848484848484</v>
      </c>
      <c r="F46" s="13">
        <f>(F45*100)/32</f>
        <v>0</v>
      </c>
      <c r="G46" s="13">
        <f t="shared" si="12"/>
        <v>87.878787878787875</v>
      </c>
      <c r="H46" s="13">
        <f>(H45*100)/32</f>
        <v>0</v>
      </c>
      <c r="I46" s="13">
        <f t="shared" si="12"/>
        <v>66.666666666666671</v>
      </c>
      <c r="J46" s="13">
        <f>(J45*100)/32</f>
        <v>0</v>
      </c>
      <c r="K46" s="13">
        <f t="shared" si="12"/>
        <v>57.575757575757578</v>
      </c>
      <c r="L46" s="13">
        <f>(L45*100)/32</f>
        <v>0</v>
      </c>
      <c r="M46" s="13">
        <f t="shared" si="12"/>
        <v>12.121212121212121</v>
      </c>
      <c r="N46" s="13">
        <f>(N45*100)/32</f>
        <v>0</v>
      </c>
      <c r="O46" s="13">
        <f t="shared" si="12"/>
        <v>100</v>
      </c>
      <c r="P46" s="13">
        <f>(P45*100)/32</f>
        <v>0</v>
      </c>
      <c r="Q46" s="13">
        <f t="shared" si="12"/>
        <v>90.909090909090907</v>
      </c>
      <c r="R46" s="13">
        <f>(R45*100)/32</f>
        <v>0</v>
      </c>
      <c r="S46" s="14">
        <f t="shared" si="6"/>
        <v>62.5</v>
      </c>
      <c r="T46" s="14">
        <f t="shared" si="7"/>
        <v>0</v>
      </c>
    </row>
    <row r="47" spans="1:20" ht="15" customHeight="1">
      <c r="A47" s="48" t="s">
        <v>9</v>
      </c>
      <c r="B47" s="49"/>
      <c r="C47" s="11">
        <f>C41+C43+C45</f>
        <v>33</v>
      </c>
      <c r="D47" s="11">
        <f t="shared" ref="D47:R47" si="13">D41+D43+D45</f>
        <v>32</v>
      </c>
      <c r="E47" s="11">
        <f t="shared" si="13"/>
        <v>33</v>
      </c>
      <c r="F47" s="11">
        <f t="shared" si="13"/>
        <v>32</v>
      </c>
      <c r="G47" s="11">
        <f t="shared" si="13"/>
        <v>33</v>
      </c>
      <c r="H47" s="11">
        <f t="shared" si="13"/>
        <v>32</v>
      </c>
      <c r="I47" s="11">
        <f t="shared" si="13"/>
        <v>33</v>
      </c>
      <c r="J47" s="11">
        <f t="shared" si="13"/>
        <v>32</v>
      </c>
      <c r="K47" s="11">
        <f t="shared" si="13"/>
        <v>33</v>
      </c>
      <c r="L47" s="11">
        <f t="shared" si="13"/>
        <v>32</v>
      </c>
      <c r="M47" s="11">
        <f t="shared" si="13"/>
        <v>33</v>
      </c>
      <c r="N47" s="11">
        <f t="shared" si="13"/>
        <v>32</v>
      </c>
      <c r="O47" s="11">
        <f t="shared" si="13"/>
        <v>33</v>
      </c>
      <c r="P47" s="11">
        <f t="shared" si="13"/>
        <v>32</v>
      </c>
      <c r="Q47" s="11">
        <f t="shared" si="13"/>
        <v>33</v>
      </c>
      <c r="R47" s="11">
        <f t="shared" si="13"/>
        <v>32</v>
      </c>
      <c r="S47" s="12">
        <f t="shared" si="6"/>
        <v>33</v>
      </c>
      <c r="T47" s="12">
        <f t="shared" si="7"/>
        <v>32</v>
      </c>
    </row>
    <row r="48" spans="1:20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Q48" si="14">(E47*100)/33</f>
        <v>100</v>
      </c>
      <c r="F48" s="13">
        <f>(F47*100)/32</f>
        <v>100</v>
      </c>
      <c r="G48" s="13">
        <f t="shared" si="14"/>
        <v>100</v>
      </c>
      <c r="H48" s="13">
        <f>(H47*100)/32</f>
        <v>100</v>
      </c>
      <c r="I48" s="13">
        <f t="shared" si="14"/>
        <v>100</v>
      </c>
      <c r="J48" s="13">
        <f>(J47*100)/32</f>
        <v>100</v>
      </c>
      <c r="K48" s="13">
        <f t="shared" si="14"/>
        <v>100</v>
      </c>
      <c r="L48" s="13">
        <f>(L47*100)/32</f>
        <v>100</v>
      </c>
      <c r="M48" s="13">
        <f t="shared" si="14"/>
        <v>100</v>
      </c>
      <c r="N48" s="13">
        <f>(N47*100)/32</f>
        <v>100</v>
      </c>
      <c r="O48" s="13">
        <f t="shared" si="14"/>
        <v>100</v>
      </c>
      <c r="P48" s="13">
        <f>(P47*100)/32</f>
        <v>100</v>
      </c>
      <c r="Q48" s="13">
        <f t="shared" si="14"/>
        <v>100</v>
      </c>
      <c r="R48" s="13">
        <f>(R47*100)/32</f>
        <v>100</v>
      </c>
      <c r="S48" s="14">
        <f t="shared" si="6"/>
        <v>100</v>
      </c>
      <c r="T48" s="14">
        <f t="shared" si="7"/>
        <v>100</v>
      </c>
    </row>
    <row r="49" spans="1:20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</sheetData>
  <mergeCells count="17">
    <mergeCell ref="A45:B46"/>
    <mergeCell ref="A47:B48"/>
    <mergeCell ref="O3:P3"/>
    <mergeCell ref="Q3:R3"/>
    <mergeCell ref="S3:T3"/>
    <mergeCell ref="A41:B42"/>
    <mergeCell ref="A43:B44"/>
    <mergeCell ref="A1:T1"/>
    <mergeCell ref="A2:A4"/>
    <mergeCell ref="B2:B4"/>
    <mergeCell ref="C2:T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R445"/>
  <sheetViews>
    <sheetView view="pageBreakPreview" topLeftCell="A22" zoomScale="90" zoomScaleSheetLayoutView="90" workbookViewId="0">
      <selection activeCell="T41" sqref="T41"/>
    </sheetView>
  </sheetViews>
  <sheetFormatPr defaultRowHeight="14.4"/>
  <cols>
    <col min="1" max="1" width="4.6640625" customWidth="1"/>
    <col min="2" max="2" width="23.6640625" customWidth="1"/>
    <col min="17" max="18" width="9.109375" style="10"/>
  </cols>
  <sheetData>
    <row r="1" spans="1:18" ht="17.399999999999999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7"/>
    </row>
    <row r="2" spans="1:18" ht="16.5" customHeight="1">
      <c r="A2" s="50" t="s">
        <v>10</v>
      </c>
      <c r="B2" s="50" t="s">
        <v>1</v>
      </c>
      <c r="C2" s="53" t="s">
        <v>16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8" t="s">
        <v>13</v>
      </c>
      <c r="R2" s="59"/>
    </row>
    <row r="3" spans="1:18" ht="46.5" customHeight="1">
      <c r="A3" s="50"/>
      <c r="B3" s="50"/>
      <c r="C3" s="50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0">
        <v>6</v>
      </c>
      <c r="N3" s="50"/>
      <c r="O3" s="51" t="s">
        <v>3</v>
      </c>
      <c r="P3" s="51"/>
      <c r="Q3" s="60"/>
      <c r="R3" s="61"/>
    </row>
    <row r="4" spans="1:18" ht="12.75" customHeight="1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31" t="s">
        <v>4</v>
      </c>
      <c r="P4" s="32" t="s">
        <v>5</v>
      </c>
      <c r="Q4" s="1" t="s">
        <v>4</v>
      </c>
      <c r="R4" s="4" t="s">
        <v>5</v>
      </c>
    </row>
    <row r="5" spans="1:18">
      <c r="A5" s="28">
        <v>1</v>
      </c>
      <c r="B5" s="29" t="s">
        <v>35</v>
      </c>
      <c r="C5" s="25">
        <v>2</v>
      </c>
      <c r="D5" s="24">
        <v>3</v>
      </c>
      <c r="E5" s="24">
        <v>3</v>
      </c>
      <c r="F5" s="24">
        <v>3</v>
      </c>
      <c r="G5" s="24">
        <v>1</v>
      </c>
      <c r="H5" s="24">
        <v>2</v>
      </c>
      <c r="I5" s="24">
        <v>2</v>
      </c>
      <c r="J5" s="24">
        <v>3</v>
      </c>
      <c r="K5" s="24">
        <v>2</v>
      </c>
      <c r="L5" s="24">
        <v>2</v>
      </c>
      <c r="M5" s="24">
        <v>3</v>
      </c>
      <c r="N5" s="24">
        <v>3</v>
      </c>
      <c r="O5" s="14">
        <f>(C5+E5+G5+I5+K5+M5)/6</f>
        <v>2.1666666666666665</v>
      </c>
      <c r="P5" s="17">
        <f>(D5+F5+H5+J5+L5+N5)/6</f>
        <v>2.6666666666666665</v>
      </c>
      <c r="Q5" s="30">
        <f>(O5+'ПР-1'!S5)/2</f>
        <v>1.7083333333333333</v>
      </c>
      <c r="R5" s="30">
        <f>(P5+'ПР-1'!T5)/2</f>
        <v>2.520833333333333</v>
      </c>
    </row>
    <row r="6" spans="1:18">
      <c r="A6" s="28">
        <v>2</v>
      </c>
      <c r="B6" s="29" t="s">
        <v>36</v>
      </c>
      <c r="C6" s="25">
        <v>3</v>
      </c>
      <c r="D6" s="24"/>
      <c r="E6" s="24">
        <v>3</v>
      </c>
      <c r="F6" s="24"/>
      <c r="G6" s="24">
        <v>1</v>
      </c>
      <c r="H6" s="24"/>
      <c r="I6" s="24">
        <v>3</v>
      </c>
      <c r="J6" s="24"/>
      <c r="K6" s="24">
        <v>2</v>
      </c>
      <c r="L6" s="24"/>
      <c r="M6" s="24">
        <v>3</v>
      </c>
      <c r="N6" s="24"/>
      <c r="O6" s="14">
        <f t="shared" ref="O6:O7" si="0">(C6+E6+G6+I6+K6+M6)/6</f>
        <v>2.5</v>
      </c>
      <c r="P6" s="17">
        <f t="shared" ref="P6:P7" si="1">(D6+F6+H6+J6+L6+N6)/6</f>
        <v>0</v>
      </c>
      <c r="Q6" s="30">
        <f>(O6+'ПР-1'!S6)/2</f>
        <v>2.0625</v>
      </c>
      <c r="R6" s="30">
        <f>(P6+'ПР-1'!T6)/2</f>
        <v>0</v>
      </c>
    </row>
    <row r="7" spans="1:18">
      <c r="A7" s="28">
        <v>3</v>
      </c>
      <c r="B7" s="29" t="s">
        <v>37</v>
      </c>
      <c r="C7" s="25">
        <v>3</v>
      </c>
      <c r="D7" s="24">
        <v>3</v>
      </c>
      <c r="E7" s="24">
        <v>3</v>
      </c>
      <c r="F7" s="24">
        <v>3</v>
      </c>
      <c r="G7" s="24">
        <v>1</v>
      </c>
      <c r="H7" s="24">
        <v>2</v>
      </c>
      <c r="I7" s="24">
        <v>3</v>
      </c>
      <c r="J7" s="24">
        <v>3</v>
      </c>
      <c r="K7" s="24">
        <v>3</v>
      </c>
      <c r="L7" s="24">
        <v>3</v>
      </c>
      <c r="M7" s="24">
        <v>2</v>
      </c>
      <c r="N7" s="24">
        <v>3</v>
      </c>
      <c r="O7" s="14">
        <f t="shared" si="0"/>
        <v>2.5</v>
      </c>
      <c r="P7" s="17">
        <f t="shared" si="1"/>
        <v>2.8333333333333335</v>
      </c>
      <c r="Q7" s="30">
        <f>(O7+'ПР-1'!S7)/2</f>
        <v>2.125</v>
      </c>
      <c r="R7" s="30">
        <f>(P7+'ПР-1'!T7)/2</f>
        <v>2.791666666666667</v>
      </c>
    </row>
    <row r="8" spans="1:18">
      <c r="A8" s="28">
        <v>4</v>
      </c>
      <c r="B8" s="29" t="s">
        <v>38</v>
      </c>
      <c r="C8" s="25">
        <v>3</v>
      </c>
      <c r="D8" s="24">
        <v>3</v>
      </c>
      <c r="E8" s="24">
        <v>3</v>
      </c>
      <c r="F8" s="24">
        <v>3</v>
      </c>
      <c r="G8" s="24">
        <v>1</v>
      </c>
      <c r="H8" s="24">
        <v>2</v>
      </c>
      <c r="I8" s="24">
        <v>3</v>
      </c>
      <c r="J8" s="24">
        <v>3</v>
      </c>
      <c r="K8" s="24">
        <v>3</v>
      </c>
      <c r="L8" s="24">
        <v>3</v>
      </c>
      <c r="M8" s="24">
        <v>3</v>
      </c>
      <c r="N8" s="24">
        <v>3</v>
      </c>
      <c r="O8" s="14">
        <f t="shared" ref="O8:O48" si="2">(C8+E8+G8+I8+K8+M8)/6</f>
        <v>2.6666666666666665</v>
      </c>
      <c r="P8" s="17">
        <f t="shared" ref="P8:P48" si="3">(D8+F8+H8+J8+L8+N8)/6</f>
        <v>2.8333333333333335</v>
      </c>
      <c r="Q8" s="30">
        <f>(O8+'ПР-1'!S8)/2</f>
        <v>2.145833333333333</v>
      </c>
      <c r="R8" s="30">
        <f>(P8+'ПР-1'!T8)/2</f>
        <v>2.791666666666667</v>
      </c>
    </row>
    <row r="9" spans="1:18">
      <c r="A9" s="28">
        <v>5</v>
      </c>
      <c r="B9" s="29" t="s">
        <v>39</v>
      </c>
      <c r="C9" s="25">
        <v>3</v>
      </c>
      <c r="D9" s="24">
        <v>3</v>
      </c>
      <c r="E9" s="24">
        <v>3</v>
      </c>
      <c r="F9" s="24">
        <v>3</v>
      </c>
      <c r="G9" s="24">
        <v>1</v>
      </c>
      <c r="H9" s="24">
        <v>2</v>
      </c>
      <c r="I9" s="24">
        <v>3</v>
      </c>
      <c r="J9" s="24">
        <v>3</v>
      </c>
      <c r="K9" s="24">
        <v>2</v>
      </c>
      <c r="L9" s="24">
        <v>3</v>
      </c>
      <c r="M9" s="24">
        <v>3</v>
      </c>
      <c r="N9" s="24">
        <v>3</v>
      </c>
      <c r="O9" s="14">
        <f t="shared" si="2"/>
        <v>2.5</v>
      </c>
      <c r="P9" s="17">
        <f t="shared" si="3"/>
        <v>2.8333333333333335</v>
      </c>
      <c r="Q9" s="30">
        <f>(O9+'ПР-1'!S9)/2</f>
        <v>1.9375</v>
      </c>
      <c r="R9" s="30">
        <f>(P9+'ПР-1'!T9)/2</f>
        <v>2.729166666666667</v>
      </c>
    </row>
    <row r="10" spans="1:18">
      <c r="A10" s="28">
        <v>6</v>
      </c>
      <c r="B10" s="29" t="s">
        <v>40</v>
      </c>
      <c r="C10" s="25">
        <v>2</v>
      </c>
      <c r="D10" s="24">
        <v>3</v>
      </c>
      <c r="E10" s="24">
        <v>3</v>
      </c>
      <c r="F10" s="24">
        <v>3</v>
      </c>
      <c r="G10" s="24">
        <v>1</v>
      </c>
      <c r="H10" s="24">
        <v>2</v>
      </c>
      <c r="I10" s="24">
        <v>2</v>
      </c>
      <c r="J10" s="24">
        <v>2</v>
      </c>
      <c r="K10" s="24">
        <v>2</v>
      </c>
      <c r="L10" s="24">
        <v>2</v>
      </c>
      <c r="M10" s="24">
        <v>3</v>
      </c>
      <c r="N10" s="24">
        <v>3</v>
      </c>
      <c r="O10" s="14">
        <f t="shared" si="2"/>
        <v>2.1666666666666665</v>
      </c>
      <c r="P10" s="17">
        <f t="shared" si="3"/>
        <v>2.5</v>
      </c>
      <c r="Q10" s="30">
        <f>(O10+'ПР-1'!S10)/2</f>
        <v>1.7083333333333333</v>
      </c>
      <c r="R10" s="30">
        <f>(P10+'ПР-1'!T10)/2</f>
        <v>2.3125</v>
      </c>
    </row>
    <row r="11" spans="1:18">
      <c r="A11" s="28">
        <v>7</v>
      </c>
      <c r="B11" s="37" t="s">
        <v>41</v>
      </c>
      <c r="C11" s="25">
        <v>2</v>
      </c>
      <c r="D11" s="24">
        <v>3</v>
      </c>
      <c r="E11" s="24">
        <v>3</v>
      </c>
      <c r="F11" s="24">
        <v>3</v>
      </c>
      <c r="G11" s="24">
        <v>1</v>
      </c>
      <c r="H11" s="24">
        <v>2</v>
      </c>
      <c r="I11" s="24">
        <v>2</v>
      </c>
      <c r="J11" s="24">
        <v>2</v>
      </c>
      <c r="K11" s="24">
        <v>2</v>
      </c>
      <c r="L11" s="24">
        <v>2</v>
      </c>
      <c r="M11" s="24">
        <v>3</v>
      </c>
      <c r="N11" s="24">
        <v>3</v>
      </c>
      <c r="O11" s="14">
        <f t="shared" si="2"/>
        <v>2.1666666666666665</v>
      </c>
      <c r="P11" s="17">
        <f t="shared" si="3"/>
        <v>2.5</v>
      </c>
      <c r="Q11" s="30">
        <f>(O11+'ПР-1'!S11)/2</f>
        <v>1.7083333333333333</v>
      </c>
      <c r="R11" s="30">
        <f>(P11+'ПР-1'!T11)/2</f>
        <v>2.375</v>
      </c>
    </row>
    <row r="12" spans="1:18">
      <c r="A12" s="28">
        <v>8</v>
      </c>
      <c r="B12" s="29" t="s">
        <v>42</v>
      </c>
      <c r="C12" s="25">
        <v>2</v>
      </c>
      <c r="D12" s="24">
        <v>3</v>
      </c>
      <c r="E12" s="24">
        <v>3</v>
      </c>
      <c r="F12" s="24">
        <v>3</v>
      </c>
      <c r="G12" s="24">
        <v>1</v>
      </c>
      <c r="H12" s="24">
        <v>2</v>
      </c>
      <c r="I12" s="24">
        <v>3</v>
      </c>
      <c r="J12" s="24">
        <v>3</v>
      </c>
      <c r="K12" s="24">
        <v>2</v>
      </c>
      <c r="L12" s="24">
        <v>2</v>
      </c>
      <c r="M12" s="24">
        <v>3</v>
      </c>
      <c r="N12" s="24">
        <v>3</v>
      </c>
      <c r="O12" s="14">
        <f t="shared" si="2"/>
        <v>2.3333333333333335</v>
      </c>
      <c r="P12" s="17">
        <f t="shared" si="3"/>
        <v>2.6666666666666665</v>
      </c>
      <c r="Q12" s="30">
        <f>(O12+'ПР-1'!S12)/2</f>
        <v>1.8541666666666667</v>
      </c>
      <c r="R12" s="30">
        <f>(P12+'ПР-1'!T12)/2</f>
        <v>2.583333333333333</v>
      </c>
    </row>
    <row r="13" spans="1:18">
      <c r="A13" s="28">
        <v>9</v>
      </c>
      <c r="B13" s="29" t="s">
        <v>43</v>
      </c>
      <c r="C13" s="25">
        <v>2</v>
      </c>
      <c r="D13" s="24">
        <v>3</v>
      </c>
      <c r="E13" s="24">
        <v>3</v>
      </c>
      <c r="F13" s="24">
        <v>3</v>
      </c>
      <c r="G13" s="24">
        <v>1</v>
      </c>
      <c r="H13" s="24">
        <v>2</v>
      </c>
      <c r="I13" s="24">
        <v>2</v>
      </c>
      <c r="J13" s="24">
        <v>3</v>
      </c>
      <c r="K13" s="24">
        <v>1</v>
      </c>
      <c r="L13" s="24">
        <v>2</v>
      </c>
      <c r="M13" s="24">
        <v>3</v>
      </c>
      <c r="N13" s="24">
        <v>3</v>
      </c>
      <c r="O13" s="14">
        <f t="shared" si="2"/>
        <v>2</v>
      </c>
      <c r="P13" s="17">
        <f t="shared" si="3"/>
        <v>2.6666666666666665</v>
      </c>
      <c r="Q13" s="30">
        <f>(O13+'ПР-1'!S13)/2</f>
        <v>1.5625</v>
      </c>
      <c r="R13" s="30">
        <f>(P13+'ПР-1'!T13)/2</f>
        <v>2.520833333333333</v>
      </c>
    </row>
    <row r="14" spans="1:18">
      <c r="A14" s="28">
        <v>10</v>
      </c>
      <c r="B14" s="29" t="s">
        <v>44</v>
      </c>
      <c r="C14" s="25">
        <v>2</v>
      </c>
      <c r="D14" s="24"/>
      <c r="E14" s="24">
        <v>3</v>
      </c>
      <c r="F14" s="24"/>
      <c r="G14" s="24">
        <v>1</v>
      </c>
      <c r="H14" s="24"/>
      <c r="I14" s="24">
        <v>2</v>
      </c>
      <c r="J14" s="24"/>
      <c r="K14" s="24">
        <v>1</v>
      </c>
      <c r="L14" s="24"/>
      <c r="M14" s="24">
        <v>3</v>
      </c>
      <c r="N14" s="24"/>
      <c r="O14" s="14">
        <f t="shared" si="2"/>
        <v>2</v>
      </c>
      <c r="P14" s="17">
        <f t="shared" si="3"/>
        <v>0</v>
      </c>
      <c r="Q14" s="30">
        <f>(O14+'ПР-1'!S14)/2</f>
        <v>1.5625</v>
      </c>
      <c r="R14" s="30">
        <f>(P14+'ПР-1'!T14)/2</f>
        <v>0</v>
      </c>
    </row>
    <row r="15" spans="1:18">
      <c r="A15" s="28">
        <v>11</v>
      </c>
      <c r="B15" s="29" t="s">
        <v>45</v>
      </c>
      <c r="C15" s="25">
        <v>2</v>
      </c>
      <c r="D15" s="24">
        <v>3</v>
      </c>
      <c r="E15" s="24">
        <v>3</v>
      </c>
      <c r="F15" s="24">
        <v>3</v>
      </c>
      <c r="G15" s="24">
        <v>1</v>
      </c>
      <c r="H15" s="24">
        <v>2</v>
      </c>
      <c r="I15" s="24">
        <v>2</v>
      </c>
      <c r="J15" s="24">
        <v>2</v>
      </c>
      <c r="K15" s="24">
        <v>1</v>
      </c>
      <c r="L15" s="24">
        <v>2</v>
      </c>
      <c r="M15" s="24">
        <v>3</v>
      </c>
      <c r="N15" s="24">
        <v>3</v>
      </c>
      <c r="O15" s="14">
        <f t="shared" si="2"/>
        <v>2</v>
      </c>
      <c r="P15" s="17">
        <f t="shared" si="3"/>
        <v>2.5</v>
      </c>
      <c r="Q15" s="30">
        <f>(O15+'ПР-1'!S15)/2</f>
        <v>1.5</v>
      </c>
      <c r="R15" s="30">
        <f>(P15+'ПР-1'!T15)/2</f>
        <v>2.3125</v>
      </c>
    </row>
    <row r="16" spans="1:18">
      <c r="A16" s="28">
        <v>12</v>
      </c>
      <c r="B16" s="29" t="s">
        <v>46</v>
      </c>
      <c r="C16" s="25">
        <v>3</v>
      </c>
      <c r="D16" s="24">
        <v>3</v>
      </c>
      <c r="E16" s="24">
        <v>3</v>
      </c>
      <c r="F16" s="24">
        <v>3</v>
      </c>
      <c r="G16" s="24">
        <v>1</v>
      </c>
      <c r="H16" s="24">
        <v>2</v>
      </c>
      <c r="I16" s="24">
        <v>3</v>
      </c>
      <c r="J16" s="24">
        <v>3</v>
      </c>
      <c r="K16" s="24">
        <v>2</v>
      </c>
      <c r="L16" s="24">
        <v>2</v>
      </c>
      <c r="M16" s="24">
        <v>3</v>
      </c>
      <c r="N16" s="24">
        <v>3</v>
      </c>
      <c r="O16" s="14">
        <f t="shared" si="2"/>
        <v>2.5</v>
      </c>
      <c r="P16" s="17">
        <f t="shared" si="3"/>
        <v>2.6666666666666665</v>
      </c>
      <c r="Q16" s="30">
        <f>(O16+'ПР-1'!S16)/2</f>
        <v>1.8125</v>
      </c>
      <c r="R16" s="30">
        <f>(P16+'ПР-1'!T16)/2</f>
        <v>2.333333333333333</v>
      </c>
    </row>
    <row r="17" spans="1:18">
      <c r="A17" s="28">
        <v>13</v>
      </c>
      <c r="B17" s="29" t="s">
        <v>47</v>
      </c>
      <c r="C17" s="25">
        <v>1</v>
      </c>
      <c r="D17" s="24">
        <v>2</v>
      </c>
      <c r="E17" s="24">
        <v>3</v>
      </c>
      <c r="F17" s="24">
        <v>3</v>
      </c>
      <c r="G17" s="24">
        <v>1</v>
      </c>
      <c r="H17" s="24">
        <v>2</v>
      </c>
      <c r="I17" s="24">
        <v>1</v>
      </c>
      <c r="J17" s="24">
        <v>2</v>
      </c>
      <c r="K17" s="24">
        <v>1</v>
      </c>
      <c r="L17" s="24">
        <v>2</v>
      </c>
      <c r="M17" s="24">
        <v>3</v>
      </c>
      <c r="N17" s="24">
        <v>3</v>
      </c>
      <c r="O17" s="14">
        <f t="shared" si="2"/>
        <v>1.6666666666666667</v>
      </c>
      <c r="P17" s="17">
        <f t="shared" si="3"/>
        <v>2.3333333333333335</v>
      </c>
      <c r="Q17" s="30">
        <f>(O17+'ПР-1'!S17)/2</f>
        <v>1.3958333333333335</v>
      </c>
      <c r="R17" s="30">
        <f>(P17+'ПР-1'!T17)/2</f>
        <v>2.166666666666667</v>
      </c>
    </row>
    <row r="18" spans="1:18">
      <c r="A18" s="28">
        <v>14</v>
      </c>
      <c r="B18" s="29" t="s">
        <v>48</v>
      </c>
      <c r="C18" s="25">
        <v>3</v>
      </c>
      <c r="D18" s="24">
        <v>3</v>
      </c>
      <c r="E18" s="24">
        <v>3</v>
      </c>
      <c r="F18" s="24">
        <v>3</v>
      </c>
      <c r="G18" s="24">
        <v>1</v>
      </c>
      <c r="H18" s="24">
        <v>2</v>
      </c>
      <c r="I18" s="24">
        <v>3</v>
      </c>
      <c r="J18" s="24">
        <v>3</v>
      </c>
      <c r="K18" s="24">
        <v>3</v>
      </c>
      <c r="L18" s="24">
        <v>3</v>
      </c>
      <c r="M18" s="24">
        <v>3</v>
      </c>
      <c r="N18" s="24">
        <v>3</v>
      </c>
      <c r="O18" s="14">
        <f t="shared" si="2"/>
        <v>2.6666666666666665</v>
      </c>
      <c r="P18" s="17">
        <f t="shared" si="3"/>
        <v>2.8333333333333335</v>
      </c>
      <c r="Q18" s="30">
        <f>(O18+'ПР-1'!S18)/2</f>
        <v>2.270833333333333</v>
      </c>
      <c r="R18" s="30">
        <f>(P18+'ПР-1'!T18)/2</f>
        <v>2.791666666666667</v>
      </c>
    </row>
    <row r="19" spans="1:18">
      <c r="A19" s="28">
        <v>15</v>
      </c>
      <c r="B19" s="29" t="s">
        <v>49</v>
      </c>
      <c r="C19" s="25">
        <v>2</v>
      </c>
      <c r="D19" s="24">
        <v>2</v>
      </c>
      <c r="E19" s="24">
        <v>3</v>
      </c>
      <c r="F19" s="24">
        <v>2</v>
      </c>
      <c r="G19" s="24">
        <v>1</v>
      </c>
      <c r="H19" s="24">
        <v>2</v>
      </c>
      <c r="I19" s="24">
        <v>2</v>
      </c>
      <c r="J19" s="24">
        <v>2</v>
      </c>
      <c r="K19" s="24">
        <v>1</v>
      </c>
      <c r="L19" s="24">
        <v>2</v>
      </c>
      <c r="M19" s="24">
        <v>3</v>
      </c>
      <c r="N19" s="24">
        <v>3</v>
      </c>
      <c r="O19" s="14">
        <f t="shared" si="2"/>
        <v>2</v>
      </c>
      <c r="P19" s="17">
        <f t="shared" si="3"/>
        <v>2.1666666666666665</v>
      </c>
      <c r="Q19" s="30">
        <f>(O19+'ПР-1'!S19)/2</f>
        <v>1.5</v>
      </c>
      <c r="R19" s="30">
        <f>(P19+'ПР-1'!T19)/2</f>
        <v>2.083333333333333</v>
      </c>
    </row>
    <row r="20" spans="1:18">
      <c r="A20" s="28">
        <v>16</v>
      </c>
      <c r="B20" s="29" t="s">
        <v>50</v>
      </c>
      <c r="C20" s="25">
        <v>3</v>
      </c>
      <c r="D20" s="24">
        <v>3</v>
      </c>
      <c r="E20" s="24">
        <v>2</v>
      </c>
      <c r="F20" s="24">
        <v>3</v>
      </c>
      <c r="G20" s="24">
        <v>1</v>
      </c>
      <c r="H20" s="24">
        <v>2</v>
      </c>
      <c r="I20" s="24">
        <v>3</v>
      </c>
      <c r="J20" s="24">
        <v>3</v>
      </c>
      <c r="K20" s="24">
        <v>2</v>
      </c>
      <c r="L20" s="24">
        <v>3</v>
      </c>
      <c r="M20" s="24">
        <v>3</v>
      </c>
      <c r="N20" s="24">
        <v>3</v>
      </c>
      <c r="O20" s="14">
        <f t="shared" si="2"/>
        <v>2.3333333333333335</v>
      </c>
      <c r="P20" s="17">
        <f t="shared" si="3"/>
        <v>2.8333333333333335</v>
      </c>
      <c r="Q20" s="30">
        <f>(O20+'ПР-1'!S20)/2</f>
        <v>1.9791666666666667</v>
      </c>
      <c r="R20" s="30">
        <f>(P20+'ПР-1'!T20)/2</f>
        <v>2.729166666666667</v>
      </c>
    </row>
    <row r="21" spans="1:18">
      <c r="A21" s="28">
        <v>17</v>
      </c>
      <c r="B21" s="29" t="s">
        <v>71</v>
      </c>
      <c r="C21" s="25"/>
      <c r="D21" s="24">
        <v>2</v>
      </c>
      <c r="E21" s="24"/>
      <c r="F21" s="24">
        <v>3</v>
      </c>
      <c r="G21" s="24"/>
      <c r="H21" s="24">
        <v>2</v>
      </c>
      <c r="I21" s="24"/>
      <c r="J21" s="24">
        <v>2</v>
      </c>
      <c r="K21" s="24"/>
      <c r="L21" s="24">
        <v>2</v>
      </c>
      <c r="M21" s="24"/>
      <c r="N21" s="24">
        <v>3</v>
      </c>
      <c r="O21" s="14"/>
      <c r="P21" s="17">
        <f t="shared" si="3"/>
        <v>2.3333333333333335</v>
      </c>
      <c r="Q21" s="30"/>
      <c r="R21" s="30">
        <f>(P21+'ПР-1'!T21)/2</f>
        <v>2.229166666666667</v>
      </c>
    </row>
    <row r="22" spans="1:18">
      <c r="A22" s="28">
        <v>18</v>
      </c>
      <c r="B22" s="29" t="s">
        <v>51</v>
      </c>
      <c r="C22" s="40">
        <v>2</v>
      </c>
      <c r="D22" s="39">
        <v>2</v>
      </c>
      <c r="E22" s="39">
        <v>2</v>
      </c>
      <c r="F22" s="39">
        <v>3</v>
      </c>
      <c r="G22" s="39">
        <v>1</v>
      </c>
      <c r="H22" s="39">
        <v>2</v>
      </c>
      <c r="I22" s="39">
        <v>2</v>
      </c>
      <c r="J22" s="39">
        <v>2</v>
      </c>
      <c r="K22" s="39">
        <v>2</v>
      </c>
      <c r="L22" s="39">
        <v>2</v>
      </c>
      <c r="M22" s="39">
        <v>3</v>
      </c>
      <c r="N22" s="39">
        <v>3</v>
      </c>
      <c r="O22" s="14">
        <f t="shared" ref="O22:O33" si="4">(C22+E22+G22+I22+K22+M22)/6</f>
        <v>2</v>
      </c>
      <c r="P22" s="17">
        <f t="shared" ref="P22:R33" si="5">(D22+F22+H22+J22+L22+N22)/6</f>
        <v>2.3333333333333335</v>
      </c>
      <c r="Q22" s="30">
        <f>(O22+'ПР-1'!S22)/2</f>
        <v>1.5625</v>
      </c>
      <c r="R22" s="30">
        <f>(P22+'ПР-1'!T22)/2</f>
        <v>2.229166666666667</v>
      </c>
    </row>
    <row r="23" spans="1:18">
      <c r="A23" s="28">
        <v>19</v>
      </c>
      <c r="B23" s="29" t="s">
        <v>52</v>
      </c>
      <c r="C23" s="40">
        <v>3</v>
      </c>
      <c r="D23" s="39"/>
      <c r="E23" s="39">
        <v>3</v>
      </c>
      <c r="F23" s="39"/>
      <c r="G23" s="39">
        <v>1</v>
      </c>
      <c r="H23" s="39"/>
      <c r="I23" s="39">
        <v>3</v>
      </c>
      <c r="J23" s="39"/>
      <c r="K23" s="39">
        <v>2</v>
      </c>
      <c r="L23" s="39"/>
      <c r="M23" s="39">
        <v>3</v>
      </c>
      <c r="N23" s="39"/>
      <c r="O23" s="14">
        <f t="shared" si="4"/>
        <v>2.5</v>
      </c>
      <c r="P23" s="17">
        <f t="shared" si="5"/>
        <v>0</v>
      </c>
      <c r="Q23" s="30">
        <f>(O23+'ПР-1'!S23)/2</f>
        <v>2.0625</v>
      </c>
      <c r="R23" s="30">
        <f>(P23+'ПР-1'!T23)/2</f>
        <v>0</v>
      </c>
    </row>
    <row r="24" spans="1:18">
      <c r="A24" s="28">
        <v>20</v>
      </c>
      <c r="B24" s="29" t="s">
        <v>53</v>
      </c>
      <c r="C24" s="40">
        <v>2</v>
      </c>
      <c r="D24" s="39">
        <v>2</v>
      </c>
      <c r="E24" s="39">
        <v>2</v>
      </c>
      <c r="F24" s="39">
        <v>2</v>
      </c>
      <c r="G24" s="39">
        <v>1</v>
      </c>
      <c r="H24" s="39">
        <v>2</v>
      </c>
      <c r="I24" s="39">
        <v>2</v>
      </c>
      <c r="J24" s="39">
        <v>2</v>
      </c>
      <c r="K24" s="39">
        <v>1</v>
      </c>
      <c r="L24" s="39">
        <v>2</v>
      </c>
      <c r="M24" s="39">
        <v>3</v>
      </c>
      <c r="N24" s="39">
        <v>3</v>
      </c>
      <c r="O24" s="14">
        <f t="shared" si="4"/>
        <v>1.8333333333333333</v>
      </c>
      <c r="P24" s="17">
        <f t="shared" si="5"/>
        <v>2.1666666666666665</v>
      </c>
      <c r="Q24" s="30">
        <f>(O24+'ПР-1'!S24)/2</f>
        <v>1.4166666666666665</v>
      </c>
      <c r="R24" s="30">
        <f>(P24+'ПР-1'!T24)/2</f>
        <v>2.145833333333333</v>
      </c>
    </row>
    <row r="25" spans="1:18">
      <c r="A25" s="28">
        <v>21</v>
      </c>
      <c r="B25" s="38" t="s">
        <v>56</v>
      </c>
      <c r="C25" s="40">
        <v>1</v>
      </c>
      <c r="D25" s="39">
        <v>2</v>
      </c>
      <c r="E25" s="39">
        <v>2</v>
      </c>
      <c r="F25" s="39">
        <v>2</v>
      </c>
      <c r="G25" s="39">
        <v>1</v>
      </c>
      <c r="H25" s="39">
        <v>2</v>
      </c>
      <c r="I25" s="39">
        <v>1</v>
      </c>
      <c r="J25" s="39">
        <v>2</v>
      </c>
      <c r="K25" s="39">
        <v>1</v>
      </c>
      <c r="L25" s="39">
        <v>2</v>
      </c>
      <c r="M25" s="39">
        <v>3</v>
      </c>
      <c r="N25" s="39">
        <v>3</v>
      </c>
      <c r="O25" s="14">
        <f t="shared" si="4"/>
        <v>1.5</v>
      </c>
      <c r="P25" s="17">
        <f t="shared" si="5"/>
        <v>2.1666666666666665</v>
      </c>
      <c r="Q25" s="30">
        <f>(O25+'ПР-1'!S25)/2</f>
        <v>1.25</v>
      </c>
      <c r="R25" s="30">
        <f>(P25+'ПР-1'!T25)/2</f>
        <v>2.083333333333333</v>
      </c>
    </row>
    <row r="26" spans="1:18" ht="15" customHeight="1">
      <c r="A26" s="28">
        <v>22</v>
      </c>
      <c r="B26" s="29" t="s">
        <v>54</v>
      </c>
      <c r="C26" s="40">
        <v>1</v>
      </c>
      <c r="D26" s="39">
        <v>2</v>
      </c>
      <c r="E26" s="39">
        <v>3</v>
      </c>
      <c r="F26" s="39">
        <v>3</v>
      </c>
      <c r="G26" s="39">
        <v>1</v>
      </c>
      <c r="H26" s="39">
        <v>2</v>
      </c>
      <c r="I26" s="39">
        <v>1</v>
      </c>
      <c r="J26" s="39">
        <v>2</v>
      </c>
      <c r="K26" s="39">
        <v>2</v>
      </c>
      <c r="L26" s="39">
        <v>2</v>
      </c>
      <c r="M26" s="39">
        <v>3</v>
      </c>
      <c r="N26" s="39">
        <v>3</v>
      </c>
      <c r="O26" s="14">
        <f t="shared" si="4"/>
        <v>1.8333333333333333</v>
      </c>
      <c r="P26" s="17">
        <f t="shared" si="5"/>
        <v>2.3333333333333335</v>
      </c>
      <c r="Q26" s="30">
        <f>(O26+'ПР-1'!S26)/2</f>
        <v>1.5416666666666665</v>
      </c>
      <c r="R26" s="30">
        <f>(P26+'ПР-1'!T26)/2</f>
        <v>2.229166666666667</v>
      </c>
    </row>
    <row r="27" spans="1:18">
      <c r="A27" s="28">
        <v>23</v>
      </c>
      <c r="B27" s="29" t="s">
        <v>55</v>
      </c>
      <c r="C27" s="40">
        <v>3</v>
      </c>
      <c r="D27" s="39">
        <v>3</v>
      </c>
      <c r="E27" s="39">
        <v>3</v>
      </c>
      <c r="F27" s="39">
        <v>3</v>
      </c>
      <c r="G27" s="39">
        <v>1</v>
      </c>
      <c r="H27" s="39">
        <v>2</v>
      </c>
      <c r="I27" s="39">
        <v>3</v>
      </c>
      <c r="J27" s="39">
        <v>3</v>
      </c>
      <c r="K27" s="39">
        <v>3</v>
      </c>
      <c r="L27" s="39">
        <v>3</v>
      </c>
      <c r="M27" s="39">
        <v>3</v>
      </c>
      <c r="N27" s="39">
        <v>3</v>
      </c>
      <c r="O27" s="14">
        <f t="shared" si="4"/>
        <v>2.6666666666666665</v>
      </c>
      <c r="P27" s="17">
        <f t="shared" si="5"/>
        <v>2.8333333333333335</v>
      </c>
      <c r="Q27" s="30">
        <f>(O27+'ПР-1'!S27)/2</f>
        <v>2.145833333333333</v>
      </c>
      <c r="R27" s="30">
        <f>(P27+'ПР-1'!T27)/2</f>
        <v>2.791666666666667</v>
      </c>
    </row>
    <row r="28" spans="1:18">
      <c r="A28" s="28">
        <v>24</v>
      </c>
      <c r="B28" s="38" t="s">
        <v>57</v>
      </c>
      <c r="C28" s="40">
        <v>3</v>
      </c>
      <c r="D28" s="39">
        <v>3</v>
      </c>
      <c r="E28" s="39">
        <v>3</v>
      </c>
      <c r="F28" s="39">
        <v>3</v>
      </c>
      <c r="G28" s="39">
        <v>1</v>
      </c>
      <c r="H28" s="39">
        <v>2</v>
      </c>
      <c r="I28" s="39">
        <v>3</v>
      </c>
      <c r="J28" s="39">
        <v>3</v>
      </c>
      <c r="K28" s="39">
        <v>2</v>
      </c>
      <c r="L28" s="39">
        <v>3</v>
      </c>
      <c r="M28" s="39">
        <v>3</v>
      </c>
      <c r="N28" s="39">
        <v>3</v>
      </c>
      <c r="O28" s="14">
        <f t="shared" si="4"/>
        <v>2.5</v>
      </c>
      <c r="P28" s="17">
        <f t="shared" si="5"/>
        <v>2.8333333333333335</v>
      </c>
      <c r="Q28" s="30">
        <f>(O28+'ПР-1'!S28)/2</f>
        <v>2</v>
      </c>
      <c r="R28" s="30">
        <f>(P28+'ПР-1'!T28)/2</f>
        <v>2.729166666666667</v>
      </c>
    </row>
    <row r="29" spans="1:18">
      <c r="A29" s="28">
        <v>25</v>
      </c>
      <c r="B29" s="29" t="s">
        <v>58</v>
      </c>
      <c r="C29" s="40">
        <v>3</v>
      </c>
      <c r="D29" s="39">
        <v>3</v>
      </c>
      <c r="E29" s="39">
        <v>3</v>
      </c>
      <c r="F29" s="39">
        <v>3</v>
      </c>
      <c r="G29" s="39">
        <v>1</v>
      </c>
      <c r="H29" s="39">
        <v>2</v>
      </c>
      <c r="I29" s="39">
        <v>3</v>
      </c>
      <c r="J29" s="39">
        <v>3</v>
      </c>
      <c r="K29" s="39">
        <v>2</v>
      </c>
      <c r="L29" s="39">
        <v>3</v>
      </c>
      <c r="M29" s="39">
        <v>3</v>
      </c>
      <c r="N29" s="39">
        <v>3</v>
      </c>
      <c r="O29" s="14">
        <f t="shared" si="4"/>
        <v>2.5</v>
      </c>
      <c r="P29" s="17">
        <f t="shared" si="5"/>
        <v>2.8333333333333335</v>
      </c>
      <c r="Q29" s="30">
        <f>(O29+'ПР-1'!S29)/2</f>
        <v>2</v>
      </c>
      <c r="R29" s="30">
        <f>(P29+'ПР-1'!T29)/2</f>
        <v>2.791666666666667</v>
      </c>
    </row>
    <row r="30" spans="1:18">
      <c r="A30" s="28">
        <v>26</v>
      </c>
      <c r="B30" s="29" t="s">
        <v>59</v>
      </c>
      <c r="C30" s="40">
        <v>3</v>
      </c>
      <c r="D30" s="39">
        <v>3</v>
      </c>
      <c r="E30" s="39">
        <v>3</v>
      </c>
      <c r="F30" s="39">
        <v>3</v>
      </c>
      <c r="G30" s="39">
        <v>1</v>
      </c>
      <c r="H30" s="39">
        <v>2</v>
      </c>
      <c r="I30" s="39">
        <v>3</v>
      </c>
      <c r="J30" s="39">
        <v>3</v>
      </c>
      <c r="K30" s="39">
        <v>2</v>
      </c>
      <c r="L30" s="39">
        <v>2</v>
      </c>
      <c r="M30" s="39">
        <v>3</v>
      </c>
      <c r="N30" s="39">
        <v>3</v>
      </c>
      <c r="O30" s="14">
        <f t="shared" si="4"/>
        <v>2.5</v>
      </c>
      <c r="P30" s="17">
        <f t="shared" si="5"/>
        <v>2.6666666666666665</v>
      </c>
      <c r="Q30" s="30">
        <f>(O30+'ПР-1'!S30)/2</f>
        <v>2.0625</v>
      </c>
      <c r="R30" s="30">
        <f>(P30+'ПР-1'!T30)/2</f>
        <v>2.645833333333333</v>
      </c>
    </row>
    <row r="31" spans="1:18">
      <c r="A31" s="28">
        <v>27</v>
      </c>
      <c r="B31" s="29" t="s">
        <v>60</v>
      </c>
      <c r="C31" s="40">
        <v>1</v>
      </c>
      <c r="D31" s="39">
        <v>2</v>
      </c>
      <c r="E31" s="39">
        <v>2</v>
      </c>
      <c r="F31" s="39">
        <v>3</v>
      </c>
      <c r="G31" s="39">
        <v>1</v>
      </c>
      <c r="H31" s="39">
        <v>2</v>
      </c>
      <c r="I31" s="39">
        <v>1</v>
      </c>
      <c r="J31" s="39">
        <v>2</v>
      </c>
      <c r="K31" s="39">
        <v>1</v>
      </c>
      <c r="L31" s="39">
        <v>2</v>
      </c>
      <c r="M31" s="39">
        <v>3</v>
      </c>
      <c r="N31" s="39">
        <v>3</v>
      </c>
      <c r="O31" s="14">
        <f t="shared" si="4"/>
        <v>1.5</v>
      </c>
      <c r="P31" s="17">
        <f t="shared" si="5"/>
        <v>2.3333333333333335</v>
      </c>
      <c r="Q31" s="30">
        <f>(O31+'ПР-1'!S31)/2</f>
        <v>1.3125</v>
      </c>
      <c r="R31" s="30">
        <f>(P31+'ПР-1'!T31)/2</f>
        <v>2.229166666666667</v>
      </c>
    </row>
    <row r="32" spans="1:18">
      <c r="A32" s="28">
        <v>28</v>
      </c>
      <c r="B32" s="41" t="s">
        <v>67</v>
      </c>
      <c r="C32" s="40">
        <v>3</v>
      </c>
      <c r="D32" s="39"/>
      <c r="E32" s="39">
        <v>3</v>
      </c>
      <c r="F32" s="39"/>
      <c r="G32" s="39">
        <v>1</v>
      </c>
      <c r="H32" s="39"/>
      <c r="I32" s="39">
        <v>3</v>
      </c>
      <c r="J32" s="39"/>
      <c r="K32" s="39">
        <v>3</v>
      </c>
      <c r="L32" s="39"/>
      <c r="M32" s="39">
        <v>3</v>
      </c>
      <c r="N32" s="39"/>
      <c r="O32" s="14">
        <f t="shared" si="4"/>
        <v>2.6666666666666665</v>
      </c>
      <c r="P32" s="17">
        <f t="shared" si="5"/>
        <v>0</v>
      </c>
      <c r="Q32" s="30">
        <f>(O32+'ПР-1'!S32)/2</f>
        <v>2.270833333333333</v>
      </c>
      <c r="R32" s="30">
        <f>(P32+'ПР-1'!T32)/2</f>
        <v>0</v>
      </c>
    </row>
    <row r="33" spans="1:18">
      <c r="A33" s="28">
        <v>29</v>
      </c>
      <c r="B33" s="29" t="s">
        <v>69</v>
      </c>
      <c r="C33" s="40"/>
      <c r="D33" s="39">
        <v>2</v>
      </c>
      <c r="E33" s="39"/>
      <c r="F33" s="39">
        <v>3</v>
      </c>
      <c r="G33" s="39"/>
      <c r="H33" s="39">
        <v>2</v>
      </c>
      <c r="I33" s="39"/>
      <c r="J33" s="39">
        <v>2</v>
      </c>
      <c r="K33" s="39"/>
      <c r="L33" s="39">
        <v>2</v>
      </c>
      <c r="M33" s="39"/>
      <c r="N33" s="39">
        <v>3</v>
      </c>
      <c r="O33" s="14">
        <f t="shared" si="4"/>
        <v>0</v>
      </c>
      <c r="P33" s="17">
        <f t="shared" si="5"/>
        <v>2.3333333333333335</v>
      </c>
      <c r="Q33" s="30">
        <f>(O33+'ПР-1'!S33)/2</f>
        <v>0</v>
      </c>
      <c r="R33" s="17">
        <f t="shared" si="5"/>
        <v>2.3888888888888888</v>
      </c>
    </row>
    <row r="34" spans="1:18">
      <c r="A34" s="28">
        <v>30</v>
      </c>
      <c r="B34" s="29" t="s">
        <v>61</v>
      </c>
      <c r="C34" s="40">
        <v>2</v>
      </c>
      <c r="D34" s="39">
        <v>2</v>
      </c>
      <c r="E34" s="39">
        <v>3</v>
      </c>
      <c r="F34" s="39">
        <v>3</v>
      </c>
      <c r="G34" s="39">
        <v>1</v>
      </c>
      <c r="H34" s="39">
        <v>2</v>
      </c>
      <c r="I34" s="39">
        <v>2</v>
      </c>
      <c r="J34" s="39">
        <v>3</v>
      </c>
      <c r="K34" s="39">
        <v>2</v>
      </c>
      <c r="L34" s="39">
        <v>2</v>
      </c>
      <c r="M34" s="39">
        <v>3</v>
      </c>
      <c r="N34" s="39">
        <v>3</v>
      </c>
      <c r="O34" s="14">
        <f t="shared" ref="O34" si="6">(C34+E34+G34+I34+K34+M34)/6</f>
        <v>2.1666666666666665</v>
      </c>
      <c r="P34" s="17">
        <f t="shared" ref="P34:P35" si="7">(D34+F34+H34+J34+L34+N34)/6</f>
        <v>2.5</v>
      </c>
      <c r="Q34" s="30">
        <f>(O34+'ПР-1'!S34)/2</f>
        <v>1.8333333333333333</v>
      </c>
      <c r="R34" s="30">
        <f>(P34+'ПР-1'!T34)/2</f>
        <v>2.3125</v>
      </c>
    </row>
    <row r="35" spans="1:18">
      <c r="A35" s="28">
        <v>31</v>
      </c>
      <c r="B35" s="29" t="s">
        <v>70</v>
      </c>
      <c r="C35" s="40"/>
      <c r="D35" s="39">
        <v>3</v>
      </c>
      <c r="E35" s="39"/>
      <c r="F35" s="39">
        <v>3</v>
      </c>
      <c r="G35" s="39"/>
      <c r="H35" s="39">
        <v>2</v>
      </c>
      <c r="I35" s="39"/>
      <c r="J35" s="39">
        <v>3</v>
      </c>
      <c r="K35" s="39"/>
      <c r="L35" s="39">
        <v>2</v>
      </c>
      <c r="M35" s="39"/>
      <c r="N35" s="39">
        <v>3</v>
      </c>
      <c r="O35" s="14"/>
      <c r="P35" s="17">
        <f t="shared" si="7"/>
        <v>2.6666666666666665</v>
      </c>
      <c r="Q35" s="30"/>
      <c r="R35" s="30">
        <f>(P35+'ПР-1'!T35)/2</f>
        <v>2.458333333333333</v>
      </c>
    </row>
    <row r="36" spans="1:18">
      <c r="A36" s="28">
        <v>32</v>
      </c>
      <c r="B36" s="29" t="s">
        <v>62</v>
      </c>
      <c r="C36" s="40">
        <v>2</v>
      </c>
      <c r="D36" s="39">
        <v>3</v>
      </c>
      <c r="E36" s="39">
        <v>3</v>
      </c>
      <c r="F36" s="39">
        <v>3</v>
      </c>
      <c r="G36" s="39">
        <v>1</v>
      </c>
      <c r="H36" s="39">
        <v>2</v>
      </c>
      <c r="I36" s="39">
        <v>3</v>
      </c>
      <c r="J36" s="39">
        <v>3</v>
      </c>
      <c r="K36" s="39">
        <v>2</v>
      </c>
      <c r="L36" s="39">
        <v>3</v>
      </c>
      <c r="M36" s="39">
        <v>3</v>
      </c>
      <c r="N36" s="39">
        <v>3</v>
      </c>
      <c r="O36" s="14">
        <f t="shared" ref="O36:O40" si="8">(C36+E36+G36+I36+K36+M36)/6</f>
        <v>2.3333333333333335</v>
      </c>
      <c r="P36" s="17">
        <f t="shared" ref="P36:P40" si="9">(D36+F36+H36+J36+L36+N36)/6</f>
        <v>2.8333333333333335</v>
      </c>
      <c r="Q36" s="30">
        <f>(O36+'ПР-1'!S36)/2</f>
        <v>1.9166666666666667</v>
      </c>
      <c r="R36" s="30">
        <f>(P36+'ПР-1'!T36)/2</f>
        <v>2.729166666666667</v>
      </c>
    </row>
    <row r="37" spans="1:18">
      <c r="A37" s="28">
        <v>33</v>
      </c>
      <c r="B37" s="29" t="s">
        <v>63</v>
      </c>
      <c r="C37" s="40">
        <v>2</v>
      </c>
      <c r="D37" s="39">
        <v>3</v>
      </c>
      <c r="E37" s="39">
        <v>3</v>
      </c>
      <c r="F37" s="39">
        <v>3</v>
      </c>
      <c r="G37" s="39">
        <v>1</v>
      </c>
      <c r="H37" s="39">
        <v>2</v>
      </c>
      <c r="I37" s="39">
        <v>3</v>
      </c>
      <c r="J37" s="39">
        <v>3</v>
      </c>
      <c r="K37" s="39">
        <v>2</v>
      </c>
      <c r="L37" s="39">
        <v>3</v>
      </c>
      <c r="M37" s="39">
        <v>3</v>
      </c>
      <c r="N37" s="39">
        <v>3</v>
      </c>
      <c r="O37" s="14">
        <f t="shared" si="8"/>
        <v>2.3333333333333335</v>
      </c>
      <c r="P37" s="17">
        <f t="shared" si="9"/>
        <v>2.8333333333333335</v>
      </c>
      <c r="Q37" s="30">
        <f>(O37+'ПР-1'!S37)/2</f>
        <v>1.9791666666666667</v>
      </c>
      <c r="R37" s="30">
        <f>(P37+'ПР-1'!T37)/2</f>
        <v>2.729166666666667</v>
      </c>
    </row>
    <row r="38" spans="1:18">
      <c r="A38" s="28">
        <v>34</v>
      </c>
      <c r="B38" s="29" t="s">
        <v>64</v>
      </c>
      <c r="C38" s="40">
        <v>3</v>
      </c>
      <c r="D38" s="39">
        <v>3</v>
      </c>
      <c r="E38" s="39">
        <v>3</v>
      </c>
      <c r="F38" s="39">
        <v>3</v>
      </c>
      <c r="G38" s="39">
        <v>1</v>
      </c>
      <c r="H38" s="39">
        <v>2</v>
      </c>
      <c r="I38" s="39">
        <v>3</v>
      </c>
      <c r="J38" s="39">
        <v>3</v>
      </c>
      <c r="K38" s="39">
        <v>3</v>
      </c>
      <c r="L38" s="39">
        <v>3</v>
      </c>
      <c r="M38" s="39">
        <v>3</v>
      </c>
      <c r="N38" s="39">
        <v>3</v>
      </c>
      <c r="O38" s="14">
        <f t="shared" si="8"/>
        <v>2.6666666666666665</v>
      </c>
      <c r="P38" s="17">
        <f t="shared" si="9"/>
        <v>2.8333333333333335</v>
      </c>
      <c r="Q38" s="30">
        <f>(O38+'ПР-1'!S38)/2</f>
        <v>2.208333333333333</v>
      </c>
      <c r="R38" s="30">
        <f>(P38+'ПР-1'!T38)/2</f>
        <v>2.729166666666667</v>
      </c>
    </row>
    <row r="39" spans="1:18">
      <c r="A39" s="28">
        <v>35</v>
      </c>
      <c r="B39" s="29" t="s">
        <v>65</v>
      </c>
      <c r="C39" s="40">
        <v>2</v>
      </c>
      <c r="D39" s="39">
        <v>3</v>
      </c>
      <c r="E39" s="39">
        <v>3</v>
      </c>
      <c r="F39" s="39">
        <v>3</v>
      </c>
      <c r="G39" s="39">
        <v>1</v>
      </c>
      <c r="H39" s="39">
        <v>2</v>
      </c>
      <c r="I39" s="39">
        <v>3</v>
      </c>
      <c r="J39" s="39">
        <v>3</v>
      </c>
      <c r="K39" s="39">
        <v>2</v>
      </c>
      <c r="L39" s="39">
        <v>3</v>
      </c>
      <c r="M39" s="39">
        <v>3</v>
      </c>
      <c r="N39" s="39">
        <v>3</v>
      </c>
      <c r="O39" s="14">
        <f t="shared" si="8"/>
        <v>2.3333333333333335</v>
      </c>
      <c r="P39" s="17">
        <f t="shared" si="9"/>
        <v>2.8333333333333335</v>
      </c>
      <c r="Q39" s="30">
        <f>(O39+'ПР-1'!S35)/2</f>
        <v>1.1666666666666667</v>
      </c>
      <c r="R39" s="30">
        <f>(P39+'ПР-1'!T39)/2</f>
        <v>2.604166666666667</v>
      </c>
    </row>
    <row r="40" spans="1:18">
      <c r="A40" s="28">
        <v>36</v>
      </c>
      <c r="B40" s="29" t="s">
        <v>66</v>
      </c>
      <c r="C40" s="40">
        <v>2</v>
      </c>
      <c r="D40" s="39">
        <v>3</v>
      </c>
      <c r="E40" s="39">
        <v>3</v>
      </c>
      <c r="F40" s="39">
        <v>3</v>
      </c>
      <c r="G40" s="39">
        <v>1</v>
      </c>
      <c r="H40" s="39">
        <v>2</v>
      </c>
      <c r="I40" s="39">
        <v>3</v>
      </c>
      <c r="J40" s="39">
        <v>3</v>
      </c>
      <c r="K40" s="39">
        <v>1</v>
      </c>
      <c r="L40" s="39">
        <v>2</v>
      </c>
      <c r="M40" s="39">
        <v>3</v>
      </c>
      <c r="N40" s="39">
        <v>3</v>
      </c>
      <c r="O40" s="14">
        <f t="shared" si="8"/>
        <v>2.1666666666666665</v>
      </c>
      <c r="P40" s="17">
        <f t="shared" si="9"/>
        <v>2.6666666666666665</v>
      </c>
      <c r="Q40" s="30">
        <f>(O40+'ПР-1'!S36)/2</f>
        <v>1.8333333333333333</v>
      </c>
      <c r="R40" s="30">
        <f>(P40+'ПР-1'!T36)/2</f>
        <v>2.645833333333333</v>
      </c>
    </row>
    <row r="41" spans="1:18" ht="15" customHeight="1">
      <c r="A41" s="48" t="s">
        <v>6</v>
      </c>
      <c r="B41" s="45"/>
      <c r="C41" s="2">
        <f>COUNTIF(C5:C40, "3")</f>
        <v>14</v>
      </c>
      <c r="D41" s="2">
        <f t="shared" ref="D41:N41" si="10">COUNTIF(D5:D40, "3")</f>
        <v>22</v>
      </c>
      <c r="E41" s="2">
        <f t="shared" si="10"/>
        <v>28</v>
      </c>
      <c r="F41" s="2">
        <f t="shared" si="10"/>
        <v>29</v>
      </c>
      <c r="G41" s="2">
        <f t="shared" si="10"/>
        <v>0</v>
      </c>
      <c r="H41" s="2">
        <f t="shared" si="10"/>
        <v>0</v>
      </c>
      <c r="I41" s="2">
        <f t="shared" si="10"/>
        <v>19</v>
      </c>
      <c r="J41" s="2">
        <f t="shared" si="10"/>
        <v>20</v>
      </c>
      <c r="K41" s="2">
        <f t="shared" si="10"/>
        <v>6</v>
      </c>
      <c r="L41" s="2">
        <f t="shared" si="10"/>
        <v>12</v>
      </c>
      <c r="M41" s="2">
        <f t="shared" si="10"/>
        <v>32</v>
      </c>
      <c r="N41" s="2">
        <f t="shared" si="10"/>
        <v>32</v>
      </c>
      <c r="O41" s="12">
        <f t="shared" si="2"/>
        <v>16.5</v>
      </c>
      <c r="P41" s="20">
        <f t="shared" si="3"/>
        <v>19.166666666666668</v>
      </c>
      <c r="Q41" s="16">
        <f>(O41+'ПР-1'!S41)/2</f>
        <v>8.25</v>
      </c>
      <c r="R41" s="16">
        <f>(P41+'ПР-1'!T41)/2</f>
        <v>15.333333333333334</v>
      </c>
    </row>
    <row r="42" spans="1:18">
      <c r="A42" s="46"/>
      <c r="B42" s="47"/>
      <c r="C42" s="13">
        <f>(C41*100)/33</f>
        <v>42.424242424242422</v>
      </c>
      <c r="D42" s="13">
        <f t="shared" ref="D42:N42" si="11">(D41*100)/33</f>
        <v>66.666666666666671</v>
      </c>
      <c r="E42" s="13">
        <f t="shared" si="11"/>
        <v>84.848484848484844</v>
      </c>
      <c r="F42" s="13">
        <f t="shared" si="11"/>
        <v>87.878787878787875</v>
      </c>
      <c r="G42" s="13">
        <f t="shared" si="11"/>
        <v>0</v>
      </c>
      <c r="H42" s="13">
        <f t="shared" si="11"/>
        <v>0</v>
      </c>
      <c r="I42" s="13">
        <f t="shared" si="11"/>
        <v>57.575757575757578</v>
      </c>
      <c r="J42" s="13">
        <f t="shared" si="11"/>
        <v>60.606060606060609</v>
      </c>
      <c r="K42" s="13">
        <f t="shared" si="11"/>
        <v>18.181818181818183</v>
      </c>
      <c r="L42" s="13">
        <f t="shared" si="11"/>
        <v>36.363636363636367</v>
      </c>
      <c r="M42" s="13">
        <f t="shared" si="11"/>
        <v>96.969696969696969</v>
      </c>
      <c r="N42" s="13">
        <f t="shared" si="11"/>
        <v>96.969696969696969</v>
      </c>
      <c r="O42" s="14">
        <f t="shared" si="2"/>
        <v>50</v>
      </c>
      <c r="P42" s="17">
        <f t="shared" si="3"/>
        <v>58.080808080808083</v>
      </c>
      <c r="Q42" s="15">
        <f>(O42+'ПР-1'!S42)/2</f>
        <v>25</v>
      </c>
      <c r="R42" s="15">
        <f>(P42+'ПР-1'!T42)/2</f>
        <v>47.009154040404042</v>
      </c>
    </row>
    <row r="43" spans="1:18" ht="15" customHeight="1">
      <c r="A43" s="48" t="s">
        <v>7</v>
      </c>
      <c r="B43" s="49"/>
      <c r="C43" s="2">
        <f>COUNTIF(C5:C40, "2")</f>
        <v>15</v>
      </c>
      <c r="D43" s="2">
        <f t="shared" ref="D43:N43" si="12">COUNTIF(D5:D40, "2")</f>
        <v>10</v>
      </c>
      <c r="E43" s="2">
        <f t="shared" si="12"/>
        <v>5</v>
      </c>
      <c r="F43" s="2">
        <f t="shared" si="12"/>
        <v>3</v>
      </c>
      <c r="G43" s="2">
        <f t="shared" si="12"/>
        <v>0</v>
      </c>
      <c r="H43" s="2">
        <f t="shared" si="12"/>
        <v>32</v>
      </c>
      <c r="I43" s="2">
        <f t="shared" si="12"/>
        <v>10</v>
      </c>
      <c r="J43" s="2">
        <f t="shared" si="12"/>
        <v>12</v>
      </c>
      <c r="K43" s="2">
        <f t="shared" si="12"/>
        <v>18</v>
      </c>
      <c r="L43" s="2">
        <f t="shared" si="12"/>
        <v>20</v>
      </c>
      <c r="M43" s="2">
        <f t="shared" si="12"/>
        <v>1</v>
      </c>
      <c r="N43" s="2">
        <f t="shared" si="12"/>
        <v>0</v>
      </c>
      <c r="O43" s="12">
        <f t="shared" si="2"/>
        <v>8.1666666666666661</v>
      </c>
      <c r="P43" s="20">
        <f t="shared" si="3"/>
        <v>12.833333333333334</v>
      </c>
      <c r="Q43" s="16">
        <f>(O43+'ПР-1'!S43)/2</f>
        <v>10.270833333333332</v>
      </c>
      <c r="R43" s="16">
        <f>(P43+'ПР-1'!T43)/2</f>
        <v>16.666666666666668</v>
      </c>
    </row>
    <row r="44" spans="1:18">
      <c r="A44" s="46"/>
      <c r="B44" s="47"/>
      <c r="C44" s="13">
        <f>(C43*100)/33</f>
        <v>45.454545454545453</v>
      </c>
      <c r="D44" s="13">
        <f t="shared" ref="D44:N44" si="13">(D43*100)/33</f>
        <v>30.303030303030305</v>
      </c>
      <c r="E44" s="13">
        <f t="shared" si="13"/>
        <v>15.151515151515152</v>
      </c>
      <c r="F44" s="13">
        <f t="shared" si="13"/>
        <v>9.0909090909090917</v>
      </c>
      <c r="G44" s="13">
        <f t="shared" si="13"/>
        <v>0</v>
      </c>
      <c r="H44" s="13">
        <f t="shared" si="13"/>
        <v>96.969696969696969</v>
      </c>
      <c r="I44" s="13">
        <f t="shared" si="13"/>
        <v>30.303030303030305</v>
      </c>
      <c r="J44" s="13">
        <f t="shared" si="13"/>
        <v>36.363636363636367</v>
      </c>
      <c r="K44" s="13">
        <f t="shared" si="13"/>
        <v>54.545454545454547</v>
      </c>
      <c r="L44" s="13">
        <f t="shared" si="13"/>
        <v>60.606060606060609</v>
      </c>
      <c r="M44" s="13">
        <f t="shared" si="13"/>
        <v>3.0303030303030303</v>
      </c>
      <c r="N44" s="13">
        <f t="shared" si="13"/>
        <v>0</v>
      </c>
      <c r="O44" s="14">
        <f t="shared" si="2"/>
        <v>24.747474747474744</v>
      </c>
      <c r="P44" s="17">
        <f t="shared" si="3"/>
        <v>38.888888888888893</v>
      </c>
      <c r="Q44" s="15">
        <f>(O44+'ПР-1'!S44)/2</f>
        <v>31.12373737373737</v>
      </c>
      <c r="R44" s="15">
        <f>(P44+'ПР-1'!T44)/2</f>
        <v>51.475694444444443</v>
      </c>
    </row>
    <row r="45" spans="1:18" ht="15" customHeight="1">
      <c r="A45" s="48" t="s">
        <v>8</v>
      </c>
      <c r="B45" s="49"/>
      <c r="C45" s="2">
        <f>COUNTIF(C5:C40, "1")</f>
        <v>4</v>
      </c>
      <c r="D45" s="2">
        <f t="shared" ref="D45:N45" si="14">COUNTIF(D5:D40, "1")</f>
        <v>0</v>
      </c>
      <c r="E45" s="2">
        <f t="shared" si="14"/>
        <v>0</v>
      </c>
      <c r="F45" s="2">
        <f t="shared" si="14"/>
        <v>0</v>
      </c>
      <c r="G45" s="2">
        <f t="shared" si="14"/>
        <v>33</v>
      </c>
      <c r="H45" s="2">
        <f t="shared" si="14"/>
        <v>0</v>
      </c>
      <c r="I45" s="2">
        <f t="shared" si="14"/>
        <v>4</v>
      </c>
      <c r="J45" s="2">
        <f t="shared" si="14"/>
        <v>0</v>
      </c>
      <c r="K45" s="2">
        <f t="shared" si="14"/>
        <v>9</v>
      </c>
      <c r="L45" s="2">
        <f t="shared" si="14"/>
        <v>0</v>
      </c>
      <c r="M45" s="2">
        <f t="shared" si="14"/>
        <v>0</v>
      </c>
      <c r="N45" s="2">
        <f t="shared" si="14"/>
        <v>0</v>
      </c>
      <c r="O45" s="12">
        <f t="shared" si="2"/>
        <v>8.3333333333333339</v>
      </c>
      <c r="P45" s="20">
        <f t="shared" si="3"/>
        <v>0</v>
      </c>
      <c r="Q45" s="16">
        <f>(O45+'ПР-1'!S45)/2</f>
        <v>14.479166666666668</v>
      </c>
      <c r="R45" s="16">
        <f>(P45+'ПР-1'!T45)/2</f>
        <v>0</v>
      </c>
    </row>
    <row r="46" spans="1:18">
      <c r="A46" s="46"/>
      <c r="B46" s="47"/>
      <c r="C46" s="13">
        <f>(C45*100)/33</f>
        <v>12.121212121212121</v>
      </c>
      <c r="D46" s="13">
        <f t="shared" ref="D46:N46" si="15">(D45*100)/33</f>
        <v>0</v>
      </c>
      <c r="E46" s="13">
        <f t="shared" si="15"/>
        <v>0</v>
      </c>
      <c r="F46" s="13">
        <f t="shared" si="15"/>
        <v>0</v>
      </c>
      <c r="G46" s="13">
        <f t="shared" si="15"/>
        <v>100</v>
      </c>
      <c r="H46" s="13">
        <f t="shared" si="15"/>
        <v>0</v>
      </c>
      <c r="I46" s="13">
        <f t="shared" si="15"/>
        <v>12.121212121212121</v>
      </c>
      <c r="J46" s="13">
        <f t="shared" si="15"/>
        <v>0</v>
      </c>
      <c r="K46" s="13">
        <f t="shared" si="15"/>
        <v>27.272727272727273</v>
      </c>
      <c r="L46" s="13">
        <f t="shared" si="15"/>
        <v>0</v>
      </c>
      <c r="M46" s="13">
        <f t="shared" si="15"/>
        <v>0</v>
      </c>
      <c r="N46" s="13">
        <f t="shared" si="15"/>
        <v>0</v>
      </c>
      <c r="O46" s="14">
        <f t="shared" si="2"/>
        <v>25.252525252525256</v>
      </c>
      <c r="P46" s="17">
        <f t="shared" si="3"/>
        <v>0</v>
      </c>
      <c r="Q46" s="15">
        <f>(O46+'ПР-1'!S46)/2</f>
        <v>43.87626262626263</v>
      </c>
      <c r="R46" s="15">
        <f>(P46+'ПР-1'!T46)/2</f>
        <v>0</v>
      </c>
    </row>
    <row r="47" spans="1:18" ht="15" customHeight="1">
      <c r="A47" s="48" t="s">
        <v>9</v>
      </c>
      <c r="B47" s="49"/>
      <c r="C47" s="11">
        <f>C41+C43+C45</f>
        <v>33</v>
      </c>
      <c r="D47" s="11">
        <f t="shared" ref="D47:N47" si="16">D41+D43+D45</f>
        <v>32</v>
      </c>
      <c r="E47" s="11">
        <f t="shared" si="16"/>
        <v>33</v>
      </c>
      <c r="F47" s="11">
        <f t="shared" si="16"/>
        <v>32</v>
      </c>
      <c r="G47" s="11">
        <f t="shared" si="16"/>
        <v>33</v>
      </c>
      <c r="H47" s="11">
        <f t="shared" si="16"/>
        <v>32</v>
      </c>
      <c r="I47" s="11">
        <f t="shared" si="16"/>
        <v>33</v>
      </c>
      <c r="J47" s="11">
        <f t="shared" si="16"/>
        <v>32</v>
      </c>
      <c r="K47" s="11">
        <f t="shared" si="16"/>
        <v>33</v>
      </c>
      <c r="L47" s="11">
        <f t="shared" si="16"/>
        <v>32</v>
      </c>
      <c r="M47" s="11">
        <f t="shared" si="16"/>
        <v>33</v>
      </c>
      <c r="N47" s="11">
        <f t="shared" si="16"/>
        <v>32</v>
      </c>
      <c r="O47" s="12">
        <f t="shared" si="2"/>
        <v>33</v>
      </c>
      <c r="P47" s="20">
        <f t="shared" si="3"/>
        <v>32</v>
      </c>
      <c r="Q47" s="16">
        <f>(O47+'ПР-1'!S47)/2</f>
        <v>33</v>
      </c>
      <c r="R47" s="16">
        <f>(P47+'ПР-1'!T47)/2</f>
        <v>32</v>
      </c>
    </row>
    <row r="48" spans="1:18" ht="15" customHeight="1">
      <c r="A48" s="46"/>
      <c r="B48" s="47"/>
      <c r="C48" s="13">
        <f>(C47*100)/33</f>
        <v>100</v>
      </c>
      <c r="D48" s="13">
        <f t="shared" ref="D48:N48" si="17">(D47*100)/33</f>
        <v>96.969696969696969</v>
      </c>
      <c r="E48" s="13">
        <f t="shared" si="17"/>
        <v>100</v>
      </c>
      <c r="F48" s="13">
        <f t="shared" si="17"/>
        <v>96.969696969696969</v>
      </c>
      <c r="G48" s="13">
        <f t="shared" si="17"/>
        <v>100</v>
      </c>
      <c r="H48" s="13">
        <f t="shared" si="17"/>
        <v>96.969696969696969</v>
      </c>
      <c r="I48" s="13">
        <f t="shared" si="17"/>
        <v>100</v>
      </c>
      <c r="J48" s="13">
        <f t="shared" si="17"/>
        <v>96.969696969696969</v>
      </c>
      <c r="K48" s="13">
        <f t="shared" si="17"/>
        <v>100</v>
      </c>
      <c r="L48" s="13">
        <f t="shared" si="17"/>
        <v>96.969696969696969</v>
      </c>
      <c r="M48" s="13">
        <f t="shared" si="17"/>
        <v>100</v>
      </c>
      <c r="N48" s="13">
        <f t="shared" si="17"/>
        <v>96.969696969696969</v>
      </c>
      <c r="O48" s="18">
        <f t="shared" si="2"/>
        <v>100</v>
      </c>
      <c r="P48" s="19">
        <f t="shared" si="3"/>
        <v>96.969696969696983</v>
      </c>
      <c r="Q48" s="15">
        <f>(O48+'ПР-1'!S48)/2</f>
        <v>100</v>
      </c>
      <c r="R48" s="15">
        <f>(P48+'ПР-1'!T48)/2</f>
        <v>98.484848484848499</v>
      </c>
    </row>
    <row r="49" spans="17:18" ht="36" customHeight="1">
      <c r="Q49" s="9"/>
      <c r="R49" s="9"/>
    </row>
    <row r="50" spans="17:18">
      <c r="Q50" s="9"/>
      <c r="R50" s="9"/>
    </row>
    <row r="51" spans="17:18">
      <c r="Q51" s="9"/>
      <c r="R51" s="9"/>
    </row>
    <row r="52" spans="17:18">
      <c r="Q52" s="9"/>
      <c r="R52" s="9"/>
    </row>
    <row r="53" spans="17:18">
      <c r="Q53" s="9"/>
      <c r="R53" s="9"/>
    </row>
    <row r="54" spans="17:18">
      <c r="Q54" s="9"/>
      <c r="R54" s="9"/>
    </row>
    <row r="55" spans="17:18">
      <c r="Q55" s="9"/>
      <c r="R55" s="9"/>
    </row>
    <row r="56" spans="17:18">
      <c r="Q56" s="9"/>
      <c r="R56" s="9"/>
    </row>
    <row r="57" spans="17:18">
      <c r="Q57" s="9"/>
      <c r="R57" s="9"/>
    </row>
    <row r="58" spans="17:18">
      <c r="Q58" s="9"/>
      <c r="R58" s="9"/>
    </row>
    <row r="59" spans="17:18">
      <c r="Q59" s="9"/>
      <c r="R59" s="9"/>
    </row>
    <row r="60" spans="17:18">
      <c r="Q60" s="9"/>
      <c r="R60" s="9"/>
    </row>
    <row r="61" spans="17:18">
      <c r="Q61" s="9"/>
      <c r="R61" s="9"/>
    </row>
    <row r="62" spans="17:18">
      <c r="Q62" s="9"/>
      <c r="R62" s="9"/>
    </row>
    <row r="63" spans="17:18">
      <c r="Q63" s="9"/>
      <c r="R63" s="9"/>
    </row>
    <row r="64" spans="17:18">
      <c r="Q64" s="9"/>
      <c r="R64" s="9"/>
    </row>
    <row r="65" spans="17:18">
      <c r="Q65" s="9"/>
      <c r="R65" s="9"/>
    </row>
    <row r="66" spans="17:18">
      <c r="Q66" s="9"/>
      <c r="R66" s="9"/>
    </row>
    <row r="67" spans="17:18">
      <c r="Q67" s="9"/>
      <c r="R67" s="9"/>
    </row>
    <row r="68" spans="17:18">
      <c r="Q68" s="9"/>
      <c r="R68" s="9"/>
    </row>
    <row r="69" spans="17:18">
      <c r="Q69" s="9"/>
      <c r="R69" s="9"/>
    </row>
    <row r="70" spans="17:18">
      <c r="Q70" s="9"/>
      <c r="R70" s="9"/>
    </row>
    <row r="71" spans="17:18">
      <c r="Q71" s="9"/>
      <c r="R71" s="9"/>
    </row>
    <row r="72" spans="17:18">
      <c r="Q72" s="9"/>
      <c r="R72" s="9"/>
    </row>
    <row r="73" spans="17:18">
      <c r="Q73" s="9"/>
      <c r="R73" s="9"/>
    </row>
    <row r="74" spans="17:18">
      <c r="Q74" s="9"/>
      <c r="R74" s="9"/>
    </row>
    <row r="75" spans="17:18">
      <c r="Q75" s="9"/>
      <c r="R75" s="9"/>
    </row>
    <row r="76" spans="17:18">
      <c r="Q76" s="9"/>
      <c r="R76" s="9"/>
    </row>
    <row r="77" spans="17:18">
      <c r="Q77" s="9"/>
      <c r="R77" s="9"/>
    </row>
    <row r="78" spans="17:18">
      <c r="Q78" s="9"/>
      <c r="R78" s="9"/>
    </row>
    <row r="79" spans="17:18">
      <c r="Q79" s="9"/>
      <c r="R79" s="9"/>
    </row>
    <row r="80" spans="17:18">
      <c r="Q80" s="9"/>
      <c r="R80" s="9"/>
    </row>
    <row r="81" spans="17:18">
      <c r="Q81" s="9"/>
      <c r="R81" s="9"/>
    </row>
    <row r="82" spans="17:18">
      <c r="Q82" s="9"/>
      <c r="R82" s="9"/>
    </row>
    <row r="83" spans="17:18">
      <c r="Q83" s="9"/>
      <c r="R83" s="9"/>
    </row>
    <row r="84" spans="17:18">
      <c r="Q84" s="9"/>
      <c r="R84" s="9"/>
    </row>
    <row r="85" spans="17:18">
      <c r="Q85" s="9"/>
      <c r="R85" s="9"/>
    </row>
    <row r="86" spans="17:18">
      <c r="Q86" s="9"/>
      <c r="R86" s="9"/>
    </row>
    <row r="87" spans="17:18">
      <c r="Q87" s="9"/>
      <c r="R87" s="9"/>
    </row>
    <row r="88" spans="17:18">
      <c r="Q88" s="9"/>
      <c r="R88" s="9"/>
    </row>
    <row r="89" spans="17:18">
      <c r="Q89" s="9"/>
      <c r="R89" s="9"/>
    </row>
    <row r="90" spans="17:18">
      <c r="Q90" s="9"/>
      <c r="R90" s="9"/>
    </row>
    <row r="91" spans="17:18">
      <c r="Q91" s="9"/>
      <c r="R91" s="9"/>
    </row>
    <row r="92" spans="17:18">
      <c r="Q92" s="9"/>
      <c r="R92" s="9"/>
    </row>
    <row r="93" spans="17:18">
      <c r="Q93" s="9"/>
      <c r="R93" s="9"/>
    </row>
    <row r="94" spans="17:18">
      <c r="Q94" s="9"/>
      <c r="R94" s="9"/>
    </row>
    <row r="95" spans="17:18">
      <c r="Q95" s="9"/>
      <c r="R95" s="9"/>
    </row>
    <row r="96" spans="17:18">
      <c r="Q96" s="9"/>
      <c r="R96" s="9"/>
    </row>
    <row r="97" spans="17:18">
      <c r="Q97" s="9"/>
      <c r="R97" s="9"/>
    </row>
    <row r="98" spans="17:18">
      <c r="Q98" s="9"/>
      <c r="R98" s="9"/>
    </row>
    <row r="99" spans="17:18">
      <c r="Q99" s="9"/>
      <c r="R99" s="9"/>
    </row>
    <row r="100" spans="17:18">
      <c r="Q100" s="9"/>
      <c r="R100" s="9"/>
    </row>
    <row r="101" spans="17:18">
      <c r="Q101" s="9"/>
      <c r="R101" s="9"/>
    </row>
    <row r="102" spans="17:18">
      <c r="Q102" s="9"/>
      <c r="R102" s="9"/>
    </row>
    <row r="103" spans="17:18">
      <c r="Q103" s="9"/>
      <c r="R103" s="9"/>
    </row>
    <row r="104" spans="17:18">
      <c r="Q104" s="9"/>
      <c r="R104" s="9"/>
    </row>
    <row r="105" spans="17:18">
      <c r="Q105" s="9"/>
      <c r="R105" s="9"/>
    </row>
    <row r="106" spans="17:18">
      <c r="Q106" s="9"/>
      <c r="R106" s="9"/>
    </row>
    <row r="107" spans="17:18">
      <c r="Q107" s="9"/>
      <c r="R107" s="9"/>
    </row>
    <row r="108" spans="17:18">
      <c r="Q108" s="9"/>
      <c r="R108" s="9"/>
    </row>
    <row r="109" spans="17:18">
      <c r="Q109" s="9"/>
      <c r="R109" s="9"/>
    </row>
    <row r="110" spans="17:18">
      <c r="Q110" s="9"/>
      <c r="R110" s="9"/>
    </row>
    <row r="111" spans="17:18">
      <c r="Q111" s="9"/>
      <c r="R111" s="9"/>
    </row>
    <row r="112" spans="17:18">
      <c r="Q112" s="9"/>
      <c r="R112" s="9"/>
    </row>
    <row r="113" spans="17:18">
      <c r="Q113" s="9"/>
      <c r="R113" s="9"/>
    </row>
    <row r="114" spans="17:18">
      <c r="Q114" s="9"/>
      <c r="R114" s="9"/>
    </row>
    <row r="115" spans="17:18">
      <c r="Q115" s="9"/>
      <c r="R115" s="9"/>
    </row>
    <row r="116" spans="17:18">
      <c r="Q116" s="9"/>
      <c r="R116" s="9"/>
    </row>
    <row r="117" spans="17:18">
      <c r="Q117" s="9"/>
      <c r="R117" s="9"/>
    </row>
    <row r="118" spans="17:18">
      <c r="Q118" s="9"/>
      <c r="R118" s="9"/>
    </row>
    <row r="119" spans="17:18">
      <c r="Q119" s="9"/>
      <c r="R119" s="9"/>
    </row>
    <row r="120" spans="17:18">
      <c r="Q120" s="9"/>
      <c r="R120" s="9"/>
    </row>
    <row r="121" spans="17:18">
      <c r="Q121" s="9"/>
      <c r="R121" s="9"/>
    </row>
    <row r="122" spans="17:18">
      <c r="Q122" s="9"/>
      <c r="R122" s="9"/>
    </row>
    <row r="123" spans="17:18">
      <c r="Q123" s="9"/>
      <c r="R123" s="9"/>
    </row>
    <row r="124" spans="17:18">
      <c r="Q124" s="9"/>
      <c r="R124" s="9"/>
    </row>
    <row r="125" spans="17:18">
      <c r="Q125" s="9"/>
      <c r="R125" s="9"/>
    </row>
    <row r="126" spans="17:18">
      <c r="Q126" s="9"/>
      <c r="R126" s="9"/>
    </row>
    <row r="127" spans="17:18">
      <c r="Q127" s="9"/>
      <c r="R127" s="9"/>
    </row>
    <row r="128" spans="17:18">
      <c r="Q128" s="9"/>
      <c r="R128" s="9"/>
    </row>
    <row r="129" spans="17:18">
      <c r="Q129" s="9"/>
      <c r="R129" s="9"/>
    </row>
    <row r="130" spans="17:18">
      <c r="Q130" s="9"/>
      <c r="R130" s="9"/>
    </row>
    <row r="131" spans="17:18">
      <c r="Q131" s="9"/>
      <c r="R131" s="9"/>
    </row>
    <row r="132" spans="17:18">
      <c r="Q132" s="9"/>
      <c r="R132" s="9"/>
    </row>
    <row r="133" spans="17:18">
      <c r="Q133" s="9"/>
      <c r="R133" s="9"/>
    </row>
    <row r="134" spans="17:18">
      <c r="Q134" s="9"/>
      <c r="R134" s="9"/>
    </row>
    <row r="135" spans="17:18">
      <c r="Q135" s="9"/>
      <c r="R135" s="9"/>
    </row>
    <row r="136" spans="17:18">
      <c r="Q136" s="9"/>
      <c r="R136" s="9"/>
    </row>
    <row r="137" spans="17:18">
      <c r="Q137" s="9"/>
      <c r="R137" s="9"/>
    </row>
    <row r="138" spans="17:18">
      <c r="Q138" s="9"/>
      <c r="R138" s="9"/>
    </row>
    <row r="139" spans="17:18">
      <c r="Q139" s="9"/>
      <c r="R139" s="9"/>
    </row>
    <row r="140" spans="17:18">
      <c r="Q140" s="9"/>
      <c r="R140" s="9"/>
    </row>
    <row r="141" spans="17:18">
      <c r="Q141" s="9"/>
      <c r="R141" s="9"/>
    </row>
    <row r="142" spans="17:18">
      <c r="Q142" s="9"/>
      <c r="R142" s="9"/>
    </row>
    <row r="143" spans="17:18">
      <c r="Q143" s="9"/>
      <c r="R143" s="9"/>
    </row>
    <row r="144" spans="17:18">
      <c r="Q144" s="9"/>
      <c r="R144" s="9"/>
    </row>
    <row r="145" spans="17:18">
      <c r="Q145" s="9"/>
      <c r="R145" s="9"/>
    </row>
    <row r="146" spans="17:18">
      <c r="Q146" s="9"/>
      <c r="R146" s="9"/>
    </row>
    <row r="147" spans="17:18">
      <c r="Q147" s="9"/>
      <c r="R147" s="9"/>
    </row>
    <row r="148" spans="17:18">
      <c r="Q148" s="9"/>
      <c r="R148" s="9"/>
    </row>
    <row r="149" spans="17:18">
      <c r="Q149" s="9"/>
      <c r="R149" s="9"/>
    </row>
    <row r="150" spans="17:18">
      <c r="Q150" s="9"/>
      <c r="R150" s="9"/>
    </row>
    <row r="151" spans="17:18">
      <c r="Q151" s="9"/>
      <c r="R151" s="9"/>
    </row>
    <row r="152" spans="17:18">
      <c r="Q152" s="9"/>
      <c r="R152" s="9"/>
    </row>
    <row r="153" spans="17:18">
      <c r="Q153" s="9"/>
      <c r="R153" s="9"/>
    </row>
    <row r="154" spans="17:18">
      <c r="Q154" s="9"/>
      <c r="R154" s="9"/>
    </row>
    <row r="155" spans="17:18">
      <c r="Q155" s="9"/>
      <c r="R155" s="9"/>
    </row>
    <row r="156" spans="17:18">
      <c r="Q156" s="9"/>
      <c r="R156" s="9"/>
    </row>
    <row r="157" spans="17:18">
      <c r="Q157" s="9"/>
      <c r="R157" s="9"/>
    </row>
    <row r="158" spans="17:18">
      <c r="Q158" s="9"/>
      <c r="R158" s="9"/>
    </row>
    <row r="159" spans="17:18">
      <c r="Q159" s="9"/>
      <c r="R159" s="9"/>
    </row>
    <row r="160" spans="17:18">
      <c r="Q160" s="9"/>
      <c r="R160" s="9"/>
    </row>
    <row r="161" spans="17:18">
      <c r="Q161" s="9"/>
      <c r="R161" s="9"/>
    </row>
    <row r="162" spans="17:18">
      <c r="Q162" s="9"/>
      <c r="R162" s="9"/>
    </row>
    <row r="163" spans="17:18">
      <c r="Q163" s="9"/>
      <c r="R163" s="9"/>
    </row>
    <row r="164" spans="17:18">
      <c r="Q164" s="9"/>
      <c r="R164" s="9"/>
    </row>
    <row r="165" spans="17:18">
      <c r="Q165" s="9"/>
      <c r="R165" s="9"/>
    </row>
    <row r="166" spans="17:18">
      <c r="Q166" s="9"/>
      <c r="R166" s="9"/>
    </row>
    <row r="167" spans="17:18">
      <c r="Q167" s="9"/>
      <c r="R167" s="9"/>
    </row>
    <row r="168" spans="17:18">
      <c r="Q168" s="9"/>
      <c r="R168" s="9"/>
    </row>
    <row r="169" spans="17:18">
      <c r="Q169" s="9"/>
      <c r="R169" s="9"/>
    </row>
    <row r="170" spans="17:18">
      <c r="Q170" s="9"/>
      <c r="R170" s="9"/>
    </row>
    <row r="171" spans="17:18">
      <c r="Q171" s="9"/>
      <c r="R171" s="9"/>
    </row>
    <row r="172" spans="17:18">
      <c r="Q172" s="9"/>
      <c r="R172" s="9"/>
    </row>
    <row r="173" spans="17:18">
      <c r="Q173" s="9"/>
      <c r="R173" s="9"/>
    </row>
    <row r="174" spans="17:18">
      <c r="Q174" s="9"/>
      <c r="R174" s="9"/>
    </row>
    <row r="175" spans="17:18">
      <c r="Q175" s="9"/>
      <c r="R175" s="9"/>
    </row>
    <row r="176" spans="17:18">
      <c r="Q176" s="9"/>
      <c r="R176" s="9"/>
    </row>
    <row r="177" spans="17:18">
      <c r="Q177" s="9"/>
      <c r="R177" s="9"/>
    </row>
    <row r="178" spans="17:18">
      <c r="Q178" s="9"/>
      <c r="R178" s="9"/>
    </row>
    <row r="179" spans="17:18">
      <c r="Q179" s="9"/>
      <c r="R179" s="9"/>
    </row>
    <row r="180" spans="17:18">
      <c r="Q180" s="9"/>
      <c r="R180" s="9"/>
    </row>
    <row r="181" spans="17:18">
      <c r="Q181" s="9"/>
      <c r="R181" s="9"/>
    </row>
    <row r="182" spans="17:18">
      <c r="Q182" s="9"/>
      <c r="R182" s="9"/>
    </row>
    <row r="183" spans="17:18">
      <c r="Q183" s="9"/>
      <c r="R183" s="9"/>
    </row>
    <row r="184" spans="17:18">
      <c r="Q184" s="9"/>
      <c r="R184" s="9"/>
    </row>
    <row r="185" spans="17:18">
      <c r="Q185" s="9"/>
      <c r="R185" s="9"/>
    </row>
    <row r="186" spans="17:18">
      <c r="Q186" s="9"/>
      <c r="R186" s="9"/>
    </row>
    <row r="187" spans="17:18">
      <c r="Q187" s="9"/>
      <c r="R187" s="9"/>
    </row>
    <row r="188" spans="17:18">
      <c r="Q188" s="9"/>
      <c r="R188" s="9"/>
    </row>
    <row r="189" spans="17:18">
      <c r="Q189" s="9"/>
      <c r="R189" s="9"/>
    </row>
    <row r="190" spans="17:18">
      <c r="Q190" s="9"/>
      <c r="R190" s="9"/>
    </row>
    <row r="191" spans="17:18">
      <c r="Q191" s="9"/>
      <c r="R191" s="9"/>
    </row>
    <row r="192" spans="17:18">
      <c r="Q192" s="9"/>
      <c r="R192" s="9"/>
    </row>
    <row r="193" spans="17:18">
      <c r="Q193" s="9"/>
      <c r="R193" s="9"/>
    </row>
    <row r="194" spans="17:18">
      <c r="Q194" s="9"/>
      <c r="R194" s="9"/>
    </row>
    <row r="195" spans="17:18">
      <c r="Q195" s="9"/>
      <c r="R195" s="9"/>
    </row>
    <row r="196" spans="17:18">
      <c r="Q196" s="9"/>
      <c r="R196" s="9"/>
    </row>
    <row r="197" spans="17:18">
      <c r="Q197" s="9"/>
      <c r="R197" s="9"/>
    </row>
    <row r="198" spans="17:18">
      <c r="Q198" s="9"/>
      <c r="R198" s="9"/>
    </row>
    <row r="199" spans="17:18">
      <c r="Q199" s="9"/>
      <c r="R199" s="9"/>
    </row>
    <row r="200" spans="17:18">
      <c r="Q200" s="9"/>
      <c r="R200" s="9"/>
    </row>
    <row r="201" spans="17:18">
      <c r="Q201" s="9"/>
      <c r="R201" s="9"/>
    </row>
    <row r="202" spans="17:18">
      <c r="Q202" s="9"/>
      <c r="R202" s="9"/>
    </row>
    <row r="203" spans="17:18">
      <c r="Q203" s="9"/>
      <c r="R203" s="9"/>
    </row>
    <row r="204" spans="17:18">
      <c r="Q204" s="9"/>
      <c r="R204" s="9"/>
    </row>
    <row r="205" spans="17:18">
      <c r="Q205" s="9"/>
      <c r="R205" s="9"/>
    </row>
    <row r="206" spans="17:18">
      <c r="Q206" s="9"/>
      <c r="R206" s="9"/>
    </row>
    <row r="207" spans="17:18">
      <c r="Q207" s="9"/>
      <c r="R207" s="9"/>
    </row>
    <row r="208" spans="17:18">
      <c r="Q208" s="9"/>
      <c r="R208" s="9"/>
    </row>
    <row r="209" spans="17:18">
      <c r="Q209" s="9"/>
      <c r="R209" s="9"/>
    </row>
    <row r="210" spans="17:18">
      <c r="Q210" s="9"/>
      <c r="R210" s="9"/>
    </row>
    <row r="211" spans="17:18">
      <c r="Q211" s="9"/>
      <c r="R211" s="9"/>
    </row>
    <row r="212" spans="17:18">
      <c r="Q212" s="9"/>
      <c r="R212" s="9"/>
    </row>
    <row r="213" spans="17:18">
      <c r="Q213" s="9"/>
      <c r="R213" s="9"/>
    </row>
    <row r="214" spans="17:18">
      <c r="Q214" s="9"/>
      <c r="R214" s="9"/>
    </row>
    <row r="215" spans="17:18">
      <c r="Q215" s="9"/>
      <c r="R215" s="9"/>
    </row>
    <row r="216" spans="17:18">
      <c r="Q216" s="9"/>
      <c r="R216" s="9"/>
    </row>
    <row r="217" spans="17:18">
      <c r="Q217" s="9"/>
      <c r="R217" s="9"/>
    </row>
    <row r="218" spans="17:18">
      <c r="Q218" s="9"/>
      <c r="R218" s="9"/>
    </row>
    <row r="219" spans="17:18">
      <c r="Q219" s="9"/>
      <c r="R219" s="9"/>
    </row>
    <row r="220" spans="17:18">
      <c r="Q220" s="9"/>
      <c r="R220" s="9"/>
    </row>
    <row r="221" spans="17:18">
      <c r="Q221" s="9"/>
      <c r="R221" s="9"/>
    </row>
    <row r="222" spans="17:18">
      <c r="Q222" s="9"/>
      <c r="R222" s="9"/>
    </row>
    <row r="223" spans="17:18">
      <c r="Q223" s="9"/>
      <c r="R223" s="9"/>
    </row>
    <row r="224" spans="17:18">
      <c r="Q224" s="9"/>
      <c r="R224" s="9"/>
    </row>
    <row r="225" spans="17:18">
      <c r="Q225" s="9"/>
      <c r="R225" s="9"/>
    </row>
    <row r="226" spans="17:18">
      <c r="Q226" s="9"/>
      <c r="R226" s="9"/>
    </row>
    <row r="227" spans="17:18">
      <c r="Q227" s="9"/>
      <c r="R227" s="9"/>
    </row>
    <row r="228" spans="17:18">
      <c r="Q228" s="9"/>
      <c r="R228" s="9"/>
    </row>
    <row r="229" spans="17:18">
      <c r="Q229" s="9"/>
      <c r="R229" s="9"/>
    </row>
    <row r="230" spans="17:18">
      <c r="Q230" s="9"/>
      <c r="R230" s="9"/>
    </row>
    <row r="231" spans="17:18">
      <c r="Q231" s="9"/>
      <c r="R231" s="9"/>
    </row>
    <row r="232" spans="17:18">
      <c r="Q232" s="9"/>
      <c r="R232" s="9"/>
    </row>
    <row r="233" spans="17:18">
      <c r="Q233" s="9"/>
      <c r="R233" s="9"/>
    </row>
    <row r="234" spans="17:18">
      <c r="Q234" s="9"/>
      <c r="R234" s="9"/>
    </row>
    <row r="235" spans="17:18">
      <c r="Q235" s="9"/>
      <c r="R235" s="9"/>
    </row>
    <row r="236" spans="17:18">
      <c r="Q236" s="9"/>
      <c r="R236" s="9"/>
    </row>
    <row r="237" spans="17:18">
      <c r="Q237" s="9"/>
      <c r="R237" s="9"/>
    </row>
    <row r="238" spans="17:18">
      <c r="Q238" s="9"/>
      <c r="R238" s="9"/>
    </row>
    <row r="239" spans="17:18">
      <c r="Q239" s="9"/>
      <c r="R239" s="9"/>
    </row>
    <row r="240" spans="17:18">
      <c r="Q240" s="9"/>
      <c r="R240" s="9"/>
    </row>
    <row r="241" spans="17:18">
      <c r="Q241" s="9"/>
      <c r="R241" s="9"/>
    </row>
    <row r="242" spans="17:18">
      <c r="Q242" s="9"/>
      <c r="R242" s="9"/>
    </row>
    <row r="243" spans="17:18">
      <c r="Q243" s="9"/>
      <c r="R243" s="9"/>
    </row>
    <row r="244" spans="17:18">
      <c r="Q244" s="9"/>
      <c r="R244" s="9"/>
    </row>
    <row r="245" spans="17:18">
      <c r="Q245" s="9"/>
      <c r="R245" s="9"/>
    </row>
    <row r="246" spans="17:18">
      <c r="Q246" s="9"/>
      <c r="R246" s="9"/>
    </row>
    <row r="247" spans="17:18">
      <c r="Q247" s="9"/>
      <c r="R247" s="9"/>
    </row>
    <row r="248" spans="17:18">
      <c r="Q248" s="9"/>
      <c r="R248" s="9"/>
    </row>
    <row r="249" spans="17:18">
      <c r="Q249" s="9"/>
      <c r="R249" s="9"/>
    </row>
    <row r="250" spans="17:18">
      <c r="Q250" s="9"/>
      <c r="R250" s="9"/>
    </row>
    <row r="251" spans="17:18">
      <c r="Q251" s="9"/>
      <c r="R251" s="9"/>
    </row>
    <row r="252" spans="17:18">
      <c r="Q252" s="9"/>
      <c r="R252" s="9"/>
    </row>
    <row r="253" spans="17:18">
      <c r="Q253" s="9"/>
      <c r="R253" s="9"/>
    </row>
    <row r="254" spans="17:18">
      <c r="Q254" s="9"/>
      <c r="R254" s="9"/>
    </row>
    <row r="255" spans="17:18">
      <c r="Q255" s="9"/>
      <c r="R255" s="9"/>
    </row>
    <row r="256" spans="17:18">
      <c r="Q256" s="9"/>
      <c r="R256" s="9"/>
    </row>
    <row r="257" spans="17:18">
      <c r="Q257" s="9"/>
      <c r="R257" s="9"/>
    </row>
    <row r="258" spans="17:18">
      <c r="Q258" s="9"/>
      <c r="R258" s="9"/>
    </row>
    <row r="259" spans="17:18">
      <c r="Q259" s="9"/>
      <c r="R259" s="9"/>
    </row>
    <row r="260" spans="17:18">
      <c r="Q260" s="9"/>
      <c r="R260" s="9"/>
    </row>
    <row r="261" spans="17:18">
      <c r="Q261" s="9"/>
      <c r="R261" s="9"/>
    </row>
    <row r="262" spans="17:18">
      <c r="Q262" s="9"/>
      <c r="R262" s="9"/>
    </row>
    <row r="263" spans="17:18">
      <c r="Q263" s="9"/>
      <c r="R263" s="9"/>
    </row>
    <row r="264" spans="17:18">
      <c r="Q264" s="9"/>
      <c r="R264" s="9"/>
    </row>
    <row r="265" spans="17:18">
      <c r="Q265" s="9"/>
      <c r="R265" s="9"/>
    </row>
    <row r="266" spans="17:18">
      <c r="Q266" s="9"/>
      <c r="R266" s="9"/>
    </row>
    <row r="267" spans="17:18">
      <c r="Q267" s="9"/>
      <c r="R267" s="9"/>
    </row>
    <row r="268" spans="17:18">
      <c r="Q268" s="9"/>
      <c r="R268" s="9"/>
    </row>
    <row r="269" spans="17:18">
      <c r="Q269" s="9"/>
      <c r="R269" s="9"/>
    </row>
    <row r="270" spans="17:18">
      <c r="Q270" s="9"/>
      <c r="R270" s="9"/>
    </row>
    <row r="271" spans="17:18">
      <c r="Q271" s="9"/>
      <c r="R271" s="9"/>
    </row>
    <row r="272" spans="17:18">
      <c r="Q272" s="9"/>
      <c r="R272" s="9"/>
    </row>
    <row r="273" spans="17:18">
      <c r="Q273" s="9"/>
      <c r="R273" s="9"/>
    </row>
    <row r="274" spans="17:18">
      <c r="Q274" s="9"/>
      <c r="R274" s="9"/>
    </row>
    <row r="275" spans="17:18">
      <c r="Q275" s="9"/>
      <c r="R275" s="9"/>
    </row>
    <row r="276" spans="17:18">
      <c r="Q276" s="9"/>
      <c r="R276" s="9"/>
    </row>
    <row r="277" spans="17:18">
      <c r="Q277" s="9"/>
      <c r="R277" s="9"/>
    </row>
    <row r="278" spans="17:18">
      <c r="Q278" s="9"/>
      <c r="R278" s="9"/>
    </row>
    <row r="279" spans="17:18">
      <c r="Q279" s="9"/>
      <c r="R279" s="9"/>
    </row>
    <row r="280" spans="17:18">
      <c r="Q280" s="9"/>
      <c r="R280" s="9"/>
    </row>
    <row r="281" spans="17:18">
      <c r="Q281" s="9"/>
      <c r="R281" s="9"/>
    </row>
    <row r="282" spans="17:18">
      <c r="Q282" s="9"/>
      <c r="R282" s="9"/>
    </row>
    <row r="283" spans="17:18">
      <c r="Q283" s="9"/>
      <c r="R283" s="9"/>
    </row>
    <row r="284" spans="17:18">
      <c r="Q284" s="9"/>
      <c r="R284" s="9"/>
    </row>
    <row r="285" spans="17:18">
      <c r="Q285" s="9"/>
      <c r="R285" s="9"/>
    </row>
    <row r="286" spans="17:18">
      <c r="Q286" s="9"/>
      <c r="R286" s="9"/>
    </row>
    <row r="287" spans="17:18">
      <c r="Q287" s="9"/>
      <c r="R287" s="9"/>
    </row>
    <row r="288" spans="17:18">
      <c r="Q288" s="9"/>
      <c r="R288" s="9"/>
    </row>
    <row r="289" spans="17:18">
      <c r="Q289" s="9"/>
      <c r="R289" s="9"/>
    </row>
    <row r="290" spans="17:18">
      <c r="Q290" s="9"/>
      <c r="R290" s="9"/>
    </row>
    <row r="291" spans="17:18">
      <c r="Q291" s="9"/>
      <c r="R291" s="9"/>
    </row>
    <row r="292" spans="17:18">
      <c r="Q292" s="9"/>
      <c r="R292" s="9"/>
    </row>
    <row r="293" spans="17:18">
      <c r="Q293" s="9"/>
      <c r="R293" s="9"/>
    </row>
    <row r="294" spans="17:18">
      <c r="Q294" s="9"/>
      <c r="R294" s="9"/>
    </row>
    <row r="295" spans="17:18">
      <c r="Q295" s="9"/>
      <c r="R295" s="9"/>
    </row>
    <row r="296" spans="17:18">
      <c r="Q296" s="9"/>
      <c r="R296" s="9"/>
    </row>
    <row r="297" spans="17:18">
      <c r="Q297" s="9"/>
      <c r="R297" s="9"/>
    </row>
    <row r="298" spans="17:18">
      <c r="Q298" s="9"/>
      <c r="R298" s="9"/>
    </row>
    <row r="299" spans="17:18">
      <c r="Q299" s="9"/>
      <c r="R299" s="9"/>
    </row>
    <row r="300" spans="17:18">
      <c r="Q300" s="9"/>
      <c r="R300" s="9"/>
    </row>
    <row r="301" spans="17:18">
      <c r="Q301" s="9"/>
      <c r="R301" s="9"/>
    </row>
    <row r="302" spans="17:18">
      <c r="Q302" s="9"/>
      <c r="R302" s="9"/>
    </row>
    <row r="303" spans="17:18">
      <c r="Q303" s="9"/>
      <c r="R303" s="9"/>
    </row>
    <row r="304" spans="17:18">
      <c r="Q304" s="9"/>
      <c r="R304" s="9"/>
    </row>
    <row r="305" spans="17:18">
      <c r="Q305" s="9"/>
      <c r="R305" s="9"/>
    </row>
    <row r="306" spans="17:18">
      <c r="Q306" s="9"/>
      <c r="R306" s="9"/>
    </row>
    <row r="307" spans="17:18">
      <c r="Q307" s="9"/>
      <c r="R307" s="9"/>
    </row>
    <row r="308" spans="17:18">
      <c r="Q308" s="9"/>
      <c r="R308" s="9"/>
    </row>
    <row r="309" spans="17:18">
      <c r="Q309" s="9"/>
      <c r="R309" s="9"/>
    </row>
    <row r="310" spans="17:18">
      <c r="Q310" s="9"/>
      <c r="R310" s="9"/>
    </row>
    <row r="311" spans="17:18">
      <c r="Q311" s="9"/>
      <c r="R311" s="9"/>
    </row>
    <row r="312" spans="17:18">
      <c r="Q312" s="9"/>
      <c r="R312" s="9"/>
    </row>
    <row r="313" spans="17:18">
      <c r="Q313" s="9"/>
      <c r="R313" s="9"/>
    </row>
    <row r="314" spans="17:18">
      <c r="Q314" s="9"/>
      <c r="R314" s="9"/>
    </row>
    <row r="315" spans="17:18">
      <c r="Q315" s="9"/>
      <c r="R315" s="9"/>
    </row>
    <row r="316" spans="17:18">
      <c r="Q316" s="9"/>
      <c r="R316" s="9"/>
    </row>
    <row r="317" spans="17:18">
      <c r="Q317" s="9"/>
      <c r="R317" s="9"/>
    </row>
    <row r="318" spans="17:18">
      <c r="Q318" s="9"/>
      <c r="R318" s="9"/>
    </row>
    <row r="319" spans="17:18">
      <c r="Q319" s="9"/>
      <c r="R319" s="9"/>
    </row>
    <row r="320" spans="17:18">
      <c r="Q320" s="9"/>
      <c r="R320" s="9"/>
    </row>
    <row r="321" spans="17:18">
      <c r="Q321" s="9"/>
      <c r="R321" s="9"/>
    </row>
    <row r="322" spans="17:18">
      <c r="Q322" s="9"/>
      <c r="R322" s="9"/>
    </row>
    <row r="323" spans="17:18">
      <c r="Q323" s="9"/>
      <c r="R323" s="9"/>
    </row>
    <row r="324" spans="17:18">
      <c r="Q324" s="9"/>
      <c r="R324" s="9"/>
    </row>
    <row r="325" spans="17:18">
      <c r="Q325" s="9"/>
      <c r="R325" s="9"/>
    </row>
    <row r="326" spans="17:18">
      <c r="Q326" s="9"/>
      <c r="R326" s="9"/>
    </row>
    <row r="327" spans="17:18">
      <c r="Q327" s="9"/>
      <c r="R327" s="9"/>
    </row>
    <row r="328" spans="17:18">
      <c r="Q328" s="9"/>
      <c r="R328" s="9"/>
    </row>
    <row r="329" spans="17:18">
      <c r="Q329" s="9"/>
      <c r="R329" s="9"/>
    </row>
    <row r="330" spans="17:18">
      <c r="Q330" s="9"/>
      <c r="R330" s="9"/>
    </row>
    <row r="331" spans="17:18">
      <c r="Q331" s="9"/>
      <c r="R331" s="9"/>
    </row>
    <row r="332" spans="17:18">
      <c r="Q332" s="9"/>
      <c r="R332" s="9"/>
    </row>
    <row r="333" spans="17:18">
      <c r="Q333" s="9"/>
      <c r="R333" s="9"/>
    </row>
    <row r="334" spans="17:18">
      <c r="Q334" s="9"/>
      <c r="R334" s="9"/>
    </row>
    <row r="335" spans="17:18">
      <c r="Q335" s="9"/>
      <c r="R335" s="9"/>
    </row>
    <row r="336" spans="17:18">
      <c r="Q336" s="9"/>
      <c r="R336" s="9"/>
    </row>
    <row r="337" spans="17:18">
      <c r="Q337" s="9"/>
      <c r="R337" s="9"/>
    </row>
    <row r="338" spans="17:18">
      <c r="Q338" s="9"/>
      <c r="R338" s="9"/>
    </row>
    <row r="339" spans="17:18">
      <c r="Q339" s="9"/>
      <c r="R339" s="9"/>
    </row>
    <row r="340" spans="17:18">
      <c r="Q340" s="9"/>
      <c r="R340" s="9"/>
    </row>
    <row r="341" spans="17:18">
      <c r="Q341" s="9"/>
      <c r="R341" s="9"/>
    </row>
    <row r="342" spans="17:18">
      <c r="Q342" s="9"/>
      <c r="R342" s="9"/>
    </row>
    <row r="343" spans="17:18">
      <c r="Q343" s="9"/>
      <c r="R343" s="9"/>
    </row>
    <row r="344" spans="17:18">
      <c r="Q344" s="9"/>
      <c r="R344" s="9"/>
    </row>
    <row r="345" spans="17:18">
      <c r="Q345" s="9"/>
      <c r="R345" s="9"/>
    </row>
    <row r="346" spans="17:18">
      <c r="Q346" s="9"/>
      <c r="R346" s="9"/>
    </row>
    <row r="347" spans="17:18">
      <c r="Q347" s="9"/>
      <c r="R347" s="9"/>
    </row>
    <row r="348" spans="17:18">
      <c r="Q348" s="9"/>
      <c r="R348" s="9"/>
    </row>
    <row r="349" spans="17:18">
      <c r="Q349" s="9"/>
      <c r="R349" s="9"/>
    </row>
    <row r="350" spans="17:18">
      <c r="Q350" s="9"/>
      <c r="R350" s="9"/>
    </row>
    <row r="351" spans="17:18">
      <c r="Q351" s="9"/>
      <c r="R351" s="9"/>
    </row>
    <row r="352" spans="17:18">
      <c r="Q352" s="9"/>
      <c r="R352" s="9"/>
    </row>
    <row r="353" spans="17:18">
      <c r="Q353" s="9"/>
      <c r="R353" s="9"/>
    </row>
    <row r="354" spans="17:18">
      <c r="Q354" s="9"/>
      <c r="R354" s="9"/>
    </row>
    <row r="355" spans="17:18">
      <c r="Q355" s="9"/>
      <c r="R355" s="9"/>
    </row>
    <row r="356" spans="17:18">
      <c r="Q356" s="9"/>
      <c r="R356" s="9"/>
    </row>
    <row r="357" spans="17:18">
      <c r="Q357" s="9"/>
      <c r="R357" s="9"/>
    </row>
    <row r="358" spans="17:18">
      <c r="Q358" s="9"/>
      <c r="R358" s="9"/>
    </row>
    <row r="359" spans="17:18">
      <c r="Q359" s="9"/>
      <c r="R359" s="9"/>
    </row>
    <row r="360" spans="17:18">
      <c r="Q360" s="9"/>
      <c r="R360" s="9"/>
    </row>
    <row r="361" spans="17:18">
      <c r="Q361" s="9"/>
      <c r="R361" s="9"/>
    </row>
    <row r="362" spans="17:18">
      <c r="Q362" s="9"/>
      <c r="R362" s="9"/>
    </row>
    <row r="363" spans="17:18">
      <c r="Q363" s="9"/>
      <c r="R363" s="9"/>
    </row>
    <row r="364" spans="17:18">
      <c r="Q364" s="9"/>
      <c r="R364" s="9"/>
    </row>
    <row r="365" spans="17:18">
      <c r="Q365" s="9"/>
      <c r="R365" s="9"/>
    </row>
    <row r="366" spans="17:18">
      <c r="Q366" s="9"/>
      <c r="R366" s="9"/>
    </row>
    <row r="367" spans="17:18">
      <c r="Q367" s="9"/>
      <c r="R367" s="9"/>
    </row>
    <row r="368" spans="17:18">
      <c r="Q368" s="9"/>
      <c r="R368" s="9"/>
    </row>
    <row r="369" spans="17:18">
      <c r="Q369" s="9"/>
      <c r="R369" s="9"/>
    </row>
    <row r="370" spans="17:18">
      <c r="Q370" s="9"/>
      <c r="R370" s="9"/>
    </row>
    <row r="371" spans="17:18">
      <c r="Q371" s="9"/>
      <c r="R371" s="9"/>
    </row>
    <row r="372" spans="17:18">
      <c r="Q372" s="9"/>
      <c r="R372" s="9"/>
    </row>
    <row r="373" spans="17:18">
      <c r="Q373" s="9"/>
      <c r="R373" s="9"/>
    </row>
    <row r="374" spans="17:18">
      <c r="Q374" s="9"/>
      <c r="R374" s="9"/>
    </row>
    <row r="375" spans="17:18">
      <c r="Q375" s="9"/>
      <c r="R375" s="9"/>
    </row>
    <row r="376" spans="17:18">
      <c r="Q376" s="9"/>
      <c r="R376" s="9"/>
    </row>
    <row r="377" spans="17:18">
      <c r="Q377" s="9"/>
      <c r="R377" s="9"/>
    </row>
    <row r="378" spans="17:18">
      <c r="Q378" s="9"/>
      <c r="R378" s="9"/>
    </row>
    <row r="379" spans="17:18">
      <c r="Q379" s="9"/>
      <c r="R379" s="9"/>
    </row>
    <row r="380" spans="17:18">
      <c r="Q380" s="9"/>
      <c r="R380" s="9"/>
    </row>
    <row r="381" spans="17:18">
      <c r="Q381" s="9"/>
      <c r="R381" s="9"/>
    </row>
    <row r="382" spans="17:18">
      <c r="Q382" s="9"/>
      <c r="R382" s="9"/>
    </row>
    <row r="383" spans="17:18">
      <c r="Q383" s="9"/>
      <c r="R383" s="9"/>
    </row>
    <row r="384" spans="17:18">
      <c r="Q384" s="9"/>
      <c r="R384" s="9"/>
    </row>
    <row r="385" spans="17:18">
      <c r="Q385" s="9"/>
      <c r="R385" s="9"/>
    </row>
    <row r="386" spans="17:18">
      <c r="Q386" s="9"/>
      <c r="R386" s="9"/>
    </row>
    <row r="387" spans="17:18">
      <c r="Q387" s="9"/>
      <c r="R387" s="9"/>
    </row>
    <row r="388" spans="17:18">
      <c r="Q388" s="9"/>
      <c r="R388" s="9"/>
    </row>
    <row r="389" spans="17:18">
      <c r="Q389" s="9"/>
      <c r="R389" s="9"/>
    </row>
    <row r="390" spans="17:18">
      <c r="Q390" s="9"/>
      <c r="R390" s="9"/>
    </row>
    <row r="391" spans="17:18">
      <c r="Q391" s="9"/>
      <c r="R391" s="9"/>
    </row>
    <row r="392" spans="17:18">
      <c r="Q392" s="9"/>
      <c r="R392" s="9"/>
    </row>
    <row r="393" spans="17:18">
      <c r="Q393" s="9"/>
      <c r="R393" s="9"/>
    </row>
    <row r="394" spans="17:18">
      <c r="Q394" s="9"/>
      <c r="R394" s="9"/>
    </row>
    <row r="395" spans="17:18">
      <c r="Q395" s="9"/>
      <c r="R395" s="9"/>
    </row>
    <row r="396" spans="17:18">
      <c r="Q396" s="9"/>
      <c r="R396" s="9"/>
    </row>
    <row r="397" spans="17:18">
      <c r="Q397" s="9"/>
      <c r="R397" s="9"/>
    </row>
    <row r="398" spans="17:18">
      <c r="Q398" s="9"/>
      <c r="R398" s="9"/>
    </row>
    <row r="399" spans="17:18">
      <c r="Q399" s="9"/>
      <c r="R399" s="9"/>
    </row>
    <row r="400" spans="17:18">
      <c r="Q400" s="9"/>
      <c r="R400" s="9"/>
    </row>
    <row r="401" spans="17:18">
      <c r="Q401" s="9"/>
      <c r="R401" s="9"/>
    </row>
    <row r="402" spans="17:18">
      <c r="Q402" s="9"/>
      <c r="R402" s="9"/>
    </row>
    <row r="403" spans="17:18">
      <c r="Q403" s="9"/>
      <c r="R403" s="9"/>
    </row>
    <row r="404" spans="17:18">
      <c r="Q404" s="9"/>
      <c r="R404" s="9"/>
    </row>
    <row r="405" spans="17:18">
      <c r="Q405" s="9"/>
      <c r="R405" s="9"/>
    </row>
    <row r="406" spans="17:18">
      <c r="Q406" s="9"/>
      <c r="R406" s="9"/>
    </row>
    <row r="407" spans="17:18">
      <c r="Q407" s="9"/>
      <c r="R407" s="9"/>
    </row>
    <row r="408" spans="17:18">
      <c r="Q408" s="9"/>
      <c r="R408" s="9"/>
    </row>
    <row r="409" spans="17:18">
      <c r="Q409" s="9"/>
      <c r="R409" s="9"/>
    </row>
    <row r="410" spans="17:18">
      <c r="Q410" s="9"/>
      <c r="R410" s="9"/>
    </row>
    <row r="411" spans="17:18">
      <c r="Q411" s="9"/>
      <c r="R411" s="9"/>
    </row>
    <row r="412" spans="17:18">
      <c r="Q412" s="9"/>
      <c r="R412" s="9"/>
    </row>
    <row r="413" spans="17:18">
      <c r="Q413" s="9"/>
      <c r="R413" s="9"/>
    </row>
    <row r="414" spans="17:18">
      <c r="Q414" s="9"/>
      <c r="R414" s="9"/>
    </row>
    <row r="415" spans="17:18">
      <c r="Q415" s="9"/>
      <c r="R415" s="9"/>
    </row>
    <row r="416" spans="17:18">
      <c r="Q416" s="9"/>
      <c r="R416" s="9"/>
    </row>
    <row r="417" spans="17:18">
      <c r="Q417" s="9"/>
      <c r="R417" s="9"/>
    </row>
    <row r="418" spans="17:18">
      <c r="Q418" s="9"/>
      <c r="R418" s="9"/>
    </row>
    <row r="419" spans="17:18">
      <c r="Q419" s="9"/>
      <c r="R419" s="9"/>
    </row>
    <row r="420" spans="17:18">
      <c r="Q420" s="9"/>
      <c r="R420" s="9"/>
    </row>
    <row r="421" spans="17:18">
      <c r="Q421" s="9"/>
      <c r="R421" s="9"/>
    </row>
    <row r="422" spans="17:18">
      <c r="Q422" s="9"/>
      <c r="R422" s="9"/>
    </row>
    <row r="423" spans="17:18">
      <c r="Q423" s="9"/>
      <c r="R423" s="9"/>
    </row>
    <row r="424" spans="17:18">
      <c r="Q424" s="9"/>
      <c r="R424" s="9"/>
    </row>
    <row r="425" spans="17:18">
      <c r="Q425" s="9"/>
      <c r="R425" s="9"/>
    </row>
    <row r="426" spans="17:18">
      <c r="Q426" s="9"/>
      <c r="R426" s="9"/>
    </row>
    <row r="427" spans="17:18">
      <c r="Q427" s="9"/>
      <c r="R427" s="9"/>
    </row>
    <row r="428" spans="17:18">
      <c r="Q428" s="9"/>
      <c r="R428" s="9"/>
    </row>
    <row r="429" spans="17:18">
      <c r="Q429" s="9"/>
      <c r="R429" s="9"/>
    </row>
    <row r="430" spans="17:18">
      <c r="Q430" s="9"/>
      <c r="R430" s="9"/>
    </row>
    <row r="431" spans="17:18">
      <c r="Q431" s="9"/>
      <c r="R431" s="9"/>
    </row>
    <row r="432" spans="17:18">
      <c r="Q432" s="9"/>
      <c r="R432" s="9"/>
    </row>
    <row r="433" spans="17:18">
      <c r="Q433" s="9"/>
      <c r="R433" s="9"/>
    </row>
    <row r="434" spans="17:18">
      <c r="Q434" s="9"/>
      <c r="R434" s="9"/>
    </row>
    <row r="435" spans="17:18">
      <c r="Q435" s="9"/>
      <c r="R435" s="9"/>
    </row>
    <row r="436" spans="17:18">
      <c r="Q436" s="9"/>
      <c r="R436" s="9"/>
    </row>
    <row r="437" spans="17:18">
      <c r="Q437" s="9"/>
      <c r="R437" s="9"/>
    </row>
    <row r="438" spans="17:18">
      <c r="Q438" s="9"/>
      <c r="R438" s="9"/>
    </row>
    <row r="439" spans="17:18">
      <c r="Q439" s="9"/>
      <c r="R439" s="9"/>
    </row>
    <row r="440" spans="17:18">
      <c r="Q440" s="9"/>
      <c r="R440" s="9"/>
    </row>
    <row r="441" spans="17:18">
      <c r="Q441" s="9"/>
      <c r="R441" s="9"/>
    </row>
    <row r="442" spans="17:18">
      <c r="Q442" s="9"/>
      <c r="R442" s="9"/>
    </row>
    <row r="443" spans="17:18">
      <c r="Q443" s="9"/>
      <c r="R443" s="9"/>
    </row>
    <row r="444" spans="17:18">
      <c r="Q444" s="9"/>
      <c r="R444" s="9"/>
    </row>
    <row r="445" spans="17:18">
      <c r="Q445" s="9"/>
      <c r="R445" s="9"/>
    </row>
  </sheetData>
  <mergeCells count="16">
    <mergeCell ref="A47:B48"/>
    <mergeCell ref="A1:R1"/>
    <mergeCell ref="Q2:R3"/>
    <mergeCell ref="O3:P3"/>
    <mergeCell ref="A41:B42"/>
    <mergeCell ref="A43:B44"/>
    <mergeCell ref="A45:B46"/>
    <mergeCell ref="A2:A4"/>
    <mergeCell ref="B2:B4"/>
    <mergeCell ref="C2:P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Z168"/>
  <sheetViews>
    <sheetView view="pageBreakPreview" topLeftCell="D16" zoomScale="90" zoomScaleSheetLayoutView="90" workbookViewId="0">
      <selection activeCell="Z34" sqref="Z34"/>
    </sheetView>
  </sheetViews>
  <sheetFormatPr defaultRowHeight="14.4"/>
  <cols>
    <col min="1" max="1" width="4.6640625" customWidth="1"/>
    <col min="2" max="2" width="23.6640625" customWidth="1"/>
    <col min="25" max="26" width="9.109375" style="10"/>
  </cols>
  <sheetData>
    <row r="1" spans="1:26" ht="17.399999999999999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57"/>
    </row>
    <row r="2" spans="1:26" ht="16.5" customHeight="1">
      <c r="A2" s="50" t="s">
        <v>10</v>
      </c>
      <c r="B2" s="50" t="s">
        <v>1</v>
      </c>
      <c r="C2" s="55" t="s">
        <v>18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2"/>
      <c r="Q2" s="55" t="s">
        <v>19</v>
      </c>
      <c r="R2" s="56"/>
      <c r="S2" s="56"/>
      <c r="T2" s="56"/>
      <c r="U2" s="56"/>
      <c r="V2" s="56"/>
      <c r="W2" s="56"/>
      <c r="X2" s="52"/>
      <c r="Y2" s="58" t="s">
        <v>13</v>
      </c>
      <c r="Z2" s="59"/>
    </row>
    <row r="3" spans="1:26" ht="45.75" customHeight="1">
      <c r="A3" s="50"/>
      <c r="B3" s="50"/>
      <c r="C3" s="63">
        <v>1</v>
      </c>
      <c r="D3" s="54"/>
      <c r="E3" s="63">
        <v>2</v>
      </c>
      <c r="F3" s="54"/>
      <c r="G3" s="63">
        <v>3</v>
      </c>
      <c r="H3" s="54"/>
      <c r="I3" s="63">
        <v>4</v>
      </c>
      <c r="J3" s="54"/>
      <c r="K3" s="63">
        <v>5</v>
      </c>
      <c r="L3" s="54"/>
      <c r="M3" s="63">
        <v>6</v>
      </c>
      <c r="N3" s="54"/>
      <c r="O3" s="64" t="s">
        <v>3</v>
      </c>
      <c r="P3" s="65"/>
      <c r="Q3" s="50">
        <v>1</v>
      </c>
      <c r="R3" s="50"/>
      <c r="S3" s="50">
        <v>2</v>
      </c>
      <c r="T3" s="50"/>
      <c r="U3" s="50">
        <v>3</v>
      </c>
      <c r="V3" s="50"/>
      <c r="W3" s="51" t="s">
        <v>3</v>
      </c>
      <c r="X3" s="51"/>
      <c r="Y3" s="60"/>
      <c r="Z3" s="61"/>
    </row>
    <row r="4" spans="1:26" ht="15" customHeight="1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31" t="s">
        <v>4</v>
      </c>
      <c r="P4" s="3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31" t="s">
        <v>4</v>
      </c>
      <c r="X4" s="32" t="s">
        <v>5</v>
      </c>
      <c r="Y4" s="1" t="s">
        <v>4</v>
      </c>
      <c r="Z4" s="1" t="s">
        <v>5</v>
      </c>
    </row>
    <row r="5" spans="1:26">
      <c r="A5" s="28">
        <v>1</v>
      </c>
      <c r="B5" s="29" t="s">
        <v>35</v>
      </c>
      <c r="C5" s="25">
        <v>2</v>
      </c>
      <c r="D5" s="24">
        <v>2</v>
      </c>
      <c r="E5" s="24">
        <v>2</v>
      </c>
      <c r="F5" s="24">
        <v>3</v>
      </c>
      <c r="G5" s="24">
        <v>1</v>
      </c>
      <c r="H5" s="24">
        <v>2</v>
      </c>
      <c r="I5" s="24">
        <v>2</v>
      </c>
      <c r="J5" s="24">
        <v>2</v>
      </c>
      <c r="K5" s="24">
        <v>1</v>
      </c>
      <c r="L5" s="24">
        <v>2</v>
      </c>
      <c r="M5" s="24">
        <v>2</v>
      </c>
      <c r="N5" s="24">
        <v>2</v>
      </c>
      <c r="O5" s="14">
        <f>(C5+E5+G5+I5+K5+M5)/6</f>
        <v>1.6666666666666667</v>
      </c>
      <c r="P5" s="14">
        <f>(D5+F5+H5+J5+L5+N5)/6</f>
        <v>2.1666666666666665</v>
      </c>
      <c r="Q5" s="24">
        <v>2</v>
      </c>
      <c r="R5" s="24">
        <v>3</v>
      </c>
      <c r="S5" s="24">
        <v>2</v>
      </c>
      <c r="T5" s="24">
        <v>2</v>
      </c>
      <c r="U5" s="24">
        <v>1</v>
      </c>
      <c r="V5" s="24">
        <v>2</v>
      </c>
      <c r="W5" s="14">
        <f>(Q5+S5+U5)/3</f>
        <v>1.6666666666666667</v>
      </c>
      <c r="X5" s="14">
        <f>(R5+T5+V5)/3</f>
        <v>2.3333333333333335</v>
      </c>
      <c r="Y5" s="30">
        <f>(O5+W5)/2</f>
        <v>1.6666666666666667</v>
      </c>
      <c r="Z5" s="30">
        <f>(P5+X5)/2</f>
        <v>2.25</v>
      </c>
    </row>
    <row r="6" spans="1:26">
      <c r="A6" s="28">
        <v>2</v>
      </c>
      <c r="B6" s="29" t="s">
        <v>36</v>
      </c>
      <c r="C6" s="25">
        <v>3</v>
      </c>
      <c r="D6" s="24"/>
      <c r="E6" s="24">
        <v>2</v>
      </c>
      <c r="F6" s="24"/>
      <c r="G6" s="24">
        <v>3</v>
      </c>
      <c r="H6" s="24"/>
      <c r="I6" s="24">
        <v>2</v>
      </c>
      <c r="J6" s="24"/>
      <c r="K6" s="24">
        <v>2</v>
      </c>
      <c r="L6" s="24"/>
      <c r="M6" s="24">
        <v>2</v>
      </c>
      <c r="N6" s="24"/>
      <c r="O6" s="14">
        <f t="shared" ref="O6:O7" si="0">(C6+E6+G6+I6+K6+M6)/6</f>
        <v>2.3333333333333335</v>
      </c>
      <c r="P6" s="14">
        <f t="shared" ref="P6:P7" si="1">(D6+F6+H6+J6+L6+N6)/6</f>
        <v>0</v>
      </c>
      <c r="Q6" s="24">
        <v>3</v>
      </c>
      <c r="R6" s="24"/>
      <c r="S6" s="24">
        <v>2</v>
      </c>
      <c r="T6" s="24"/>
      <c r="U6" s="24">
        <v>2</v>
      </c>
      <c r="V6" s="24"/>
      <c r="W6" s="14">
        <f>(Q6+S6+U6)/3</f>
        <v>2.3333333333333335</v>
      </c>
      <c r="X6" s="14">
        <f>(R6+T6+V6)/3</f>
        <v>0</v>
      </c>
      <c r="Y6" s="30">
        <f>(O6+W6)/2</f>
        <v>2.3333333333333335</v>
      </c>
      <c r="Z6" s="30">
        <f>(P6+X6)/2</f>
        <v>0</v>
      </c>
    </row>
    <row r="7" spans="1:26">
      <c r="A7" s="28">
        <v>3</v>
      </c>
      <c r="B7" s="29" t="s">
        <v>37</v>
      </c>
      <c r="C7" s="25">
        <v>3</v>
      </c>
      <c r="D7" s="24">
        <v>3</v>
      </c>
      <c r="E7" s="24">
        <v>3</v>
      </c>
      <c r="F7" s="24">
        <v>3</v>
      </c>
      <c r="G7" s="24">
        <v>3</v>
      </c>
      <c r="H7" s="24">
        <v>3</v>
      </c>
      <c r="I7" s="24">
        <v>2</v>
      </c>
      <c r="J7" s="24">
        <v>3</v>
      </c>
      <c r="K7" s="24">
        <v>2</v>
      </c>
      <c r="L7" s="24">
        <v>3</v>
      </c>
      <c r="M7" s="24">
        <v>2</v>
      </c>
      <c r="N7" s="24">
        <v>3</v>
      </c>
      <c r="O7" s="14">
        <f t="shared" si="0"/>
        <v>2.5</v>
      </c>
      <c r="P7" s="14">
        <f t="shared" si="1"/>
        <v>3</v>
      </c>
      <c r="Q7" s="24">
        <v>3</v>
      </c>
      <c r="R7" s="24">
        <v>3</v>
      </c>
      <c r="S7" s="24">
        <v>2</v>
      </c>
      <c r="T7" s="24">
        <v>3</v>
      </c>
      <c r="U7" s="24">
        <v>2</v>
      </c>
      <c r="V7" s="24">
        <v>3</v>
      </c>
      <c r="W7" s="14">
        <f t="shared" ref="W7:X48" si="2">(Q7+S7+U7)/3</f>
        <v>2.3333333333333335</v>
      </c>
      <c r="X7" s="14">
        <f t="shared" si="2"/>
        <v>3</v>
      </c>
      <c r="Y7" s="30">
        <f t="shared" ref="Y7:Y48" si="3">(O7+W7)/2</f>
        <v>2.416666666666667</v>
      </c>
      <c r="Z7" s="30">
        <f t="shared" ref="Z7:Z48" si="4">(P7+X7)/2</f>
        <v>3</v>
      </c>
    </row>
    <row r="8" spans="1:26">
      <c r="A8" s="28">
        <v>4</v>
      </c>
      <c r="B8" s="29" t="s">
        <v>38</v>
      </c>
      <c r="C8" s="25">
        <v>2</v>
      </c>
      <c r="D8" s="24">
        <v>3</v>
      </c>
      <c r="E8" s="24">
        <v>2</v>
      </c>
      <c r="F8" s="24">
        <v>3</v>
      </c>
      <c r="G8" s="24">
        <v>2</v>
      </c>
      <c r="H8" s="24">
        <v>3</v>
      </c>
      <c r="I8" s="24">
        <v>2</v>
      </c>
      <c r="J8" s="24">
        <v>2</v>
      </c>
      <c r="K8" s="24">
        <v>2</v>
      </c>
      <c r="L8" s="24">
        <v>2</v>
      </c>
      <c r="M8" s="24">
        <v>2</v>
      </c>
      <c r="N8" s="24">
        <v>3</v>
      </c>
      <c r="O8" s="14">
        <f t="shared" ref="O8:O48" si="5">(C8+E8+G8+I8+K8+M8)/6</f>
        <v>2</v>
      </c>
      <c r="P8" s="14">
        <f t="shared" ref="P8:P48" si="6">(D8+F8+H8+J8+L8+N8)/6</f>
        <v>2.6666666666666665</v>
      </c>
      <c r="Q8" s="24">
        <v>3</v>
      </c>
      <c r="R8" s="24">
        <v>3</v>
      </c>
      <c r="S8" s="24">
        <v>2</v>
      </c>
      <c r="T8" s="24">
        <v>3</v>
      </c>
      <c r="U8" s="24">
        <v>2</v>
      </c>
      <c r="V8" s="24">
        <v>3</v>
      </c>
      <c r="W8" s="14">
        <f t="shared" si="2"/>
        <v>2.3333333333333335</v>
      </c>
      <c r="X8" s="14">
        <f t="shared" si="2"/>
        <v>3</v>
      </c>
      <c r="Y8" s="30">
        <f t="shared" si="3"/>
        <v>2.166666666666667</v>
      </c>
      <c r="Z8" s="30">
        <f t="shared" si="4"/>
        <v>2.833333333333333</v>
      </c>
    </row>
    <row r="9" spans="1:26">
      <c r="A9" s="28">
        <v>5</v>
      </c>
      <c r="B9" s="29" t="s">
        <v>39</v>
      </c>
      <c r="C9" s="25">
        <v>3</v>
      </c>
      <c r="D9" s="24">
        <v>3</v>
      </c>
      <c r="E9" s="24">
        <v>3</v>
      </c>
      <c r="F9" s="24">
        <v>3</v>
      </c>
      <c r="G9" s="24">
        <v>3</v>
      </c>
      <c r="H9" s="24">
        <v>3</v>
      </c>
      <c r="I9" s="24">
        <v>2</v>
      </c>
      <c r="J9" s="24">
        <v>3</v>
      </c>
      <c r="K9" s="24">
        <v>2</v>
      </c>
      <c r="L9" s="24">
        <v>3</v>
      </c>
      <c r="M9" s="24">
        <v>2</v>
      </c>
      <c r="N9" s="24">
        <v>3</v>
      </c>
      <c r="O9" s="14">
        <f t="shared" si="5"/>
        <v>2.5</v>
      </c>
      <c r="P9" s="14">
        <f t="shared" si="6"/>
        <v>3</v>
      </c>
      <c r="Q9" s="24">
        <v>3</v>
      </c>
      <c r="R9" s="24">
        <v>3</v>
      </c>
      <c r="S9" s="24">
        <v>2</v>
      </c>
      <c r="T9" s="24">
        <v>3</v>
      </c>
      <c r="U9" s="24">
        <v>2</v>
      </c>
      <c r="V9" s="24">
        <v>3</v>
      </c>
      <c r="W9" s="14">
        <f t="shared" si="2"/>
        <v>2.3333333333333335</v>
      </c>
      <c r="X9" s="14">
        <f t="shared" si="2"/>
        <v>3</v>
      </c>
      <c r="Y9" s="30">
        <f t="shared" si="3"/>
        <v>2.416666666666667</v>
      </c>
      <c r="Z9" s="30">
        <f t="shared" si="4"/>
        <v>3</v>
      </c>
    </row>
    <row r="10" spans="1:26">
      <c r="A10" s="28">
        <v>6</v>
      </c>
      <c r="B10" s="29" t="s">
        <v>40</v>
      </c>
      <c r="C10" s="25">
        <v>2</v>
      </c>
      <c r="D10" s="24">
        <v>2</v>
      </c>
      <c r="E10" s="24">
        <v>2</v>
      </c>
      <c r="F10" s="24">
        <v>3</v>
      </c>
      <c r="G10" s="24">
        <v>2</v>
      </c>
      <c r="H10" s="24">
        <v>3</v>
      </c>
      <c r="I10" s="24">
        <v>2</v>
      </c>
      <c r="J10" s="24">
        <v>2</v>
      </c>
      <c r="K10" s="24">
        <v>2</v>
      </c>
      <c r="L10" s="24">
        <v>3</v>
      </c>
      <c r="M10" s="24">
        <v>2</v>
      </c>
      <c r="N10" s="24">
        <v>3</v>
      </c>
      <c r="O10" s="14">
        <f t="shared" si="5"/>
        <v>2</v>
      </c>
      <c r="P10" s="14">
        <f t="shared" si="6"/>
        <v>2.6666666666666665</v>
      </c>
      <c r="Q10" s="24">
        <v>2</v>
      </c>
      <c r="R10" s="24">
        <v>3</v>
      </c>
      <c r="S10" s="24">
        <v>2</v>
      </c>
      <c r="T10" s="24">
        <v>2</v>
      </c>
      <c r="U10" s="24">
        <v>2</v>
      </c>
      <c r="V10" s="24">
        <v>2</v>
      </c>
      <c r="W10" s="14">
        <f t="shared" si="2"/>
        <v>2</v>
      </c>
      <c r="X10" s="14">
        <f t="shared" si="2"/>
        <v>2.3333333333333335</v>
      </c>
      <c r="Y10" s="30">
        <f t="shared" si="3"/>
        <v>2</v>
      </c>
      <c r="Z10" s="30">
        <f t="shared" si="4"/>
        <v>2.5</v>
      </c>
    </row>
    <row r="11" spans="1:26">
      <c r="A11" s="28">
        <v>7</v>
      </c>
      <c r="B11" s="37" t="s">
        <v>41</v>
      </c>
      <c r="C11" s="25">
        <v>1</v>
      </c>
      <c r="D11" s="24">
        <v>2</v>
      </c>
      <c r="E11" s="24">
        <v>2</v>
      </c>
      <c r="F11" s="24">
        <v>3</v>
      </c>
      <c r="G11" s="24">
        <v>1</v>
      </c>
      <c r="H11" s="24">
        <v>2</v>
      </c>
      <c r="I11" s="24">
        <v>2</v>
      </c>
      <c r="J11" s="24">
        <v>2</v>
      </c>
      <c r="K11" s="24">
        <v>2</v>
      </c>
      <c r="L11" s="24">
        <v>2</v>
      </c>
      <c r="M11" s="24">
        <v>2</v>
      </c>
      <c r="N11" s="24">
        <v>3</v>
      </c>
      <c r="O11" s="14">
        <f t="shared" si="5"/>
        <v>1.6666666666666667</v>
      </c>
      <c r="P11" s="14">
        <f t="shared" si="6"/>
        <v>2.3333333333333335</v>
      </c>
      <c r="Q11" s="24">
        <v>2</v>
      </c>
      <c r="R11" s="24">
        <v>2</v>
      </c>
      <c r="S11" s="24">
        <v>2</v>
      </c>
      <c r="T11" s="24">
        <v>2</v>
      </c>
      <c r="U11" s="24">
        <v>1</v>
      </c>
      <c r="V11" s="24">
        <v>2</v>
      </c>
      <c r="W11" s="14">
        <f t="shared" si="2"/>
        <v>1.6666666666666667</v>
      </c>
      <c r="X11" s="14">
        <f t="shared" si="2"/>
        <v>2</v>
      </c>
      <c r="Y11" s="30">
        <f t="shared" si="3"/>
        <v>1.6666666666666667</v>
      </c>
      <c r="Z11" s="30">
        <f t="shared" si="4"/>
        <v>2.166666666666667</v>
      </c>
    </row>
    <row r="12" spans="1:26">
      <c r="A12" s="28">
        <v>8</v>
      </c>
      <c r="B12" s="29" t="s">
        <v>42</v>
      </c>
      <c r="C12" s="25">
        <v>2</v>
      </c>
      <c r="D12" s="24">
        <v>2</v>
      </c>
      <c r="E12" s="24">
        <v>2</v>
      </c>
      <c r="F12" s="24">
        <v>3</v>
      </c>
      <c r="G12" s="24">
        <v>1</v>
      </c>
      <c r="H12" s="24">
        <v>3</v>
      </c>
      <c r="I12" s="24">
        <v>2</v>
      </c>
      <c r="J12" s="24">
        <v>3</v>
      </c>
      <c r="K12" s="24">
        <v>2</v>
      </c>
      <c r="L12" s="24">
        <v>3</v>
      </c>
      <c r="M12" s="24">
        <v>2</v>
      </c>
      <c r="N12" s="24">
        <v>3</v>
      </c>
      <c r="O12" s="14">
        <f t="shared" si="5"/>
        <v>1.8333333333333333</v>
      </c>
      <c r="P12" s="14">
        <f t="shared" si="6"/>
        <v>2.8333333333333335</v>
      </c>
      <c r="Q12" s="24">
        <v>2</v>
      </c>
      <c r="R12" s="24">
        <v>3</v>
      </c>
      <c r="S12" s="24">
        <v>1</v>
      </c>
      <c r="T12" s="24">
        <v>3</v>
      </c>
      <c r="U12" s="24">
        <v>1</v>
      </c>
      <c r="V12" s="24">
        <v>3</v>
      </c>
      <c r="W12" s="14">
        <f t="shared" si="2"/>
        <v>1.3333333333333333</v>
      </c>
      <c r="X12" s="14">
        <f t="shared" si="2"/>
        <v>3</v>
      </c>
      <c r="Y12" s="30">
        <f t="shared" si="3"/>
        <v>1.5833333333333333</v>
      </c>
      <c r="Z12" s="30">
        <f t="shared" si="4"/>
        <v>2.916666666666667</v>
      </c>
    </row>
    <row r="13" spans="1:26">
      <c r="A13" s="28">
        <v>9</v>
      </c>
      <c r="B13" s="29" t="s">
        <v>43</v>
      </c>
      <c r="C13" s="25">
        <v>1</v>
      </c>
      <c r="D13" s="24">
        <v>3</v>
      </c>
      <c r="E13" s="24">
        <v>2</v>
      </c>
      <c r="F13" s="24">
        <v>2</v>
      </c>
      <c r="G13" s="24">
        <v>1</v>
      </c>
      <c r="H13" s="24">
        <v>2</v>
      </c>
      <c r="I13" s="24">
        <v>1</v>
      </c>
      <c r="J13" s="24">
        <v>2</v>
      </c>
      <c r="K13" s="24">
        <v>1</v>
      </c>
      <c r="L13" s="24">
        <v>3</v>
      </c>
      <c r="M13" s="24">
        <v>1</v>
      </c>
      <c r="N13" s="24">
        <v>3</v>
      </c>
      <c r="O13" s="14">
        <f t="shared" si="5"/>
        <v>1.1666666666666667</v>
      </c>
      <c r="P13" s="14">
        <f t="shared" si="6"/>
        <v>2.5</v>
      </c>
      <c r="Q13" s="24">
        <v>1</v>
      </c>
      <c r="R13" s="24">
        <v>3</v>
      </c>
      <c r="S13" s="24">
        <v>1</v>
      </c>
      <c r="T13" s="24">
        <v>3</v>
      </c>
      <c r="U13" s="24">
        <v>1</v>
      </c>
      <c r="V13" s="24">
        <v>3</v>
      </c>
      <c r="W13" s="14">
        <f t="shared" si="2"/>
        <v>1</v>
      </c>
      <c r="X13" s="14">
        <f t="shared" si="2"/>
        <v>3</v>
      </c>
      <c r="Y13" s="30">
        <f t="shared" si="3"/>
        <v>1.0833333333333335</v>
      </c>
      <c r="Z13" s="30">
        <f t="shared" si="4"/>
        <v>2.75</v>
      </c>
    </row>
    <row r="14" spans="1:26">
      <c r="A14" s="28">
        <v>10</v>
      </c>
      <c r="B14" s="29" t="s">
        <v>44</v>
      </c>
      <c r="C14" s="25">
        <v>2</v>
      </c>
      <c r="D14" s="24"/>
      <c r="E14" s="24">
        <v>2</v>
      </c>
      <c r="F14" s="24"/>
      <c r="G14" s="24">
        <v>1</v>
      </c>
      <c r="H14" s="24"/>
      <c r="I14" s="24">
        <v>2</v>
      </c>
      <c r="J14" s="24"/>
      <c r="K14" s="24">
        <v>2</v>
      </c>
      <c r="L14" s="24"/>
      <c r="M14" s="24">
        <v>2</v>
      </c>
      <c r="N14" s="24"/>
      <c r="O14" s="14">
        <f t="shared" si="5"/>
        <v>1.8333333333333333</v>
      </c>
      <c r="P14" s="14">
        <f t="shared" si="6"/>
        <v>0</v>
      </c>
      <c r="Q14" s="24">
        <v>2</v>
      </c>
      <c r="R14" s="24"/>
      <c r="S14" s="24">
        <v>1</v>
      </c>
      <c r="T14" s="24"/>
      <c r="U14" s="24">
        <v>1</v>
      </c>
      <c r="V14" s="24"/>
      <c r="W14" s="14">
        <f t="shared" si="2"/>
        <v>1.3333333333333333</v>
      </c>
      <c r="X14" s="14">
        <f t="shared" si="2"/>
        <v>0</v>
      </c>
      <c r="Y14" s="30">
        <f t="shared" si="3"/>
        <v>1.5833333333333333</v>
      </c>
      <c r="Z14" s="30">
        <f t="shared" si="4"/>
        <v>0</v>
      </c>
    </row>
    <row r="15" spans="1:26">
      <c r="A15" s="28">
        <v>11</v>
      </c>
      <c r="B15" s="29" t="s">
        <v>45</v>
      </c>
      <c r="C15" s="25">
        <v>2</v>
      </c>
      <c r="D15" s="24">
        <v>2</v>
      </c>
      <c r="E15" s="24">
        <v>2</v>
      </c>
      <c r="F15" s="24">
        <v>3</v>
      </c>
      <c r="G15" s="24">
        <v>2</v>
      </c>
      <c r="H15" s="24">
        <v>2</v>
      </c>
      <c r="I15" s="24">
        <v>2</v>
      </c>
      <c r="J15" s="24">
        <v>2</v>
      </c>
      <c r="K15" s="24">
        <v>2</v>
      </c>
      <c r="L15" s="24">
        <v>3</v>
      </c>
      <c r="M15" s="24">
        <v>2</v>
      </c>
      <c r="N15" s="24">
        <v>3</v>
      </c>
      <c r="O15" s="14">
        <f t="shared" si="5"/>
        <v>2</v>
      </c>
      <c r="P15" s="14">
        <f t="shared" si="6"/>
        <v>2.5</v>
      </c>
      <c r="Q15" s="24">
        <v>2</v>
      </c>
      <c r="R15" s="24">
        <v>3</v>
      </c>
      <c r="S15" s="24">
        <v>2</v>
      </c>
      <c r="T15" s="24">
        <v>2</v>
      </c>
      <c r="U15" s="24">
        <v>1</v>
      </c>
      <c r="V15" s="24">
        <v>2</v>
      </c>
      <c r="W15" s="14">
        <f t="shared" si="2"/>
        <v>1.6666666666666667</v>
      </c>
      <c r="X15" s="14">
        <f t="shared" si="2"/>
        <v>2.3333333333333335</v>
      </c>
      <c r="Y15" s="30">
        <f t="shared" si="3"/>
        <v>1.8333333333333335</v>
      </c>
      <c r="Z15" s="30">
        <f t="shared" si="4"/>
        <v>2.416666666666667</v>
      </c>
    </row>
    <row r="16" spans="1:26">
      <c r="A16" s="28">
        <v>12</v>
      </c>
      <c r="B16" s="29" t="s">
        <v>46</v>
      </c>
      <c r="C16" s="25">
        <v>3</v>
      </c>
      <c r="D16" s="24">
        <v>3</v>
      </c>
      <c r="E16" s="24">
        <v>3</v>
      </c>
      <c r="F16" s="24">
        <v>3</v>
      </c>
      <c r="G16" s="24">
        <v>2</v>
      </c>
      <c r="H16" s="24">
        <v>3</v>
      </c>
      <c r="I16" s="24">
        <v>2</v>
      </c>
      <c r="J16" s="24">
        <v>3</v>
      </c>
      <c r="K16" s="24">
        <v>2</v>
      </c>
      <c r="L16" s="24">
        <v>3</v>
      </c>
      <c r="M16" s="24">
        <v>2</v>
      </c>
      <c r="N16" s="24">
        <v>3</v>
      </c>
      <c r="O16" s="14">
        <f t="shared" si="5"/>
        <v>2.3333333333333335</v>
      </c>
      <c r="P16" s="14">
        <f t="shared" si="6"/>
        <v>3</v>
      </c>
      <c r="Q16" s="24">
        <v>3</v>
      </c>
      <c r="R16" s="24">
        <v>3</v>
      </c>
      <c r="S16" s="24">
        <v>2</v>
      </c>
      <c r="T16" s="24">
        <v>2</v>
      </c>
      <c r="U16" s="24">
        <v>2</v>
      </c>
      <c r="V16" s="24">
        <v>2</v>
      </c>
      <c r="W16" s="14">
        <f t="shared" si="2"/>
        <v>2.3333333333333335</v>
      </c>
      <c r="X16" s="14">
        <f t="shared" si="2"/>
        <v>2.3333333333333335</v>
      </c>
      <c r="Y16" s="30">
        <f t="shared" si="3"/>
        <v>2.3333333333333335</v>
      </c>
      <c r="Z16" s="30">
        <f t="shared" si="4"/>
        <v>2.666666666666667</v>
      </c>
    </row>
    <row r="17" spans="1:26">
      <c r="A17" s="28">
        <v>13</v>
      </c>
      <c r="B17" s="29" t="s">
        <v>47</v>
      </c>
      <c r="C17" s="25">
        <v>1</v>
      </c>
      <c r="D17" s="24">
        <v>2</v>
      </c>
      <c r="E17" s="24">
        <v>2</v>
      </c>
      <c r="F17" s="24">
        <v>2</v>
      </c>
      <c r="G17" s="24">
        <v>1</v>
      </c>
      <c r="H17" s="24">
        <v>2</v>
      </c>
      <c r="I17" s="24">
        <v>1</v>
      </c>
      <c r="J17" s="24">
        <v>2</v>
      </c>
      <c r="K17" s="24">
        <v>1</v>
      </c>
      <c r="L17" s="24">
        <v>2</v>
      </c>
      <c r="M17" s="24">
        <v>1</v>
      </c>
      <c r="N17" s="24">
        <v>2</v>
      </c>
      <c r="O17" s="14">
        <f t="shared" si="5"/>
        <v>1.1666666666666667</v>
      </c>
      <c r="P17" s="14">
        <f t="shared" si="6"/>
        <v>2</v>
      </c>
      <c r="Q17" s="24">
        <v>2</v>
      </c>
      <c r="R17" s="24">
        <v>2</v>
      </c>
      <c r="S17" s="24">
        <v>1</v>
      </c>
      <c r="T17" s="24">
        <v>2</v>
      </c>
      <c r="U17" s="24">
        <v>1</v>
      </c>
      <c r="V17" s="24">
        <v>2</v>
      </c>
      <c r="W17" s="14">
        <f t="shared" si="2"/>
        <v>1.3333333333333333</v>
      </c>
      <c r="X17" s="14">
        <f t="shared" si="2"/>
        <v>2</v>
      </c>
      <c r="Y17" s="30">
        <f t="shared" si="3"/>
        <v>1.25</v>
      </c>
      <c r="Z17" s="30">
        <f t="shared" si="4"/>
        <v>2</v>
      </c>
    </row>
    <row r="18" spans="1:26">
      <c r="A18" s="28">
        <v>14</v>
      </c>
      <c r="B18" s="29" t="s">
        <v>48</v>
      </c>
      <c r="C18" s="25">
        <v>3</v>
      </c>
      <c r="D18" s="24">
        <v>3</v>
      </c>
      <c r="E18" s="24">
        <v>3</v>
      </c>
      <c r="F18" s="24">
        <v>3</v>
      </c>
      <c r="G18" s="24">
        <v>3</v>
      </c>
      <c r="H18" s="24">
        <v>3</v>
      </c>
      <c r="I18" s="24">
        <v>3</v>
      </c>
      <c r="J18" s="24">
        <v>3</v>
      </c>
      <c r="K18" s="24">
        <v>2</v>
      </c>
      <c r="L18" s="24">
        <v>3</v>
      </c>
      <c r="M18" s="24">
        <v>2</v>
      </c>
      <c r="N18" s="24">
        <v>3</v>
      </c>
      <c r="O18" s="14">
        <f t="shared" si="5"/>
        <v>2.6666666666666665</v>
      </c>
      <c r="P18" s="14">
        <f t="shared" si="6"/>
        <v>3</v>
      </c>
      <c r="Q18" s="24">
        <v>3</v>
      </c>
      <c r="R18" s="24">
        <v>3</v>
      </c>
      <c r="S18" s="24">
        <v>2</v>
      </c>
      <c r="T18" s="24">
        <v>3</v>
      </c>
      <c r="U18" s="24">
        <v>2</v>
      </c>
      <c r="V18" s="24">
        <v>3</v>
      </c>
      <c r="W18" s="14">
        <f t="shared" si="2"/>
        <v>2.3333333333333335</v>
      </c>
      <c r="X18" s="14">
        <f t="shared" si="2"/>
        <v>3</v>
      </c>
      <c r="Y18" s="30">
        <f t="shared" si="3"/>
        <v>2.5</v>
      </c>
      <c r="Z18" s="30">
        <f t="shared" si="4"/>
        <v>3</v>
      </c>
    </row>
    <row r="19" spans="1:26">
      <c r="A19" s="28">
        <v>15</v>
      </c>
      <c r="B19" s="29" t="s">
        <v>49</v>
      </c>
      <c r="C19" s="25">
        <v>2</v>
      </c>
      <c r="D19" s="24">
        <v>2</v>
      </c>
      <c r="E19" s="24">
        <v>2</v>
      </c>
      <c r="F19" s="24">
        <v>3</v>
      </c>
      <c r="G19" s="24">
        <v>1</v>
      </c>
      <c r="H19" s="24">
        <v>2</v>
      </c>
      <c r="I19" s="24">
        <v>2</v>
      </c>
      <c r="J19" s="24">
        <v>2</v>
      </c>
      <c r="K19" s="24">
        <v>2</v>
      </c>
      <c r="L19" s="24">
        <v>2</v>
      </c>
      <c r="M19" s="24">
        <v>2</v>
      </c>
      <c r="N19" s="24">
        <v>2</v>
      </c>
      <c r="O19" s="14">
        <f t="shared" si="5"/>
        <v>1.8333333333333333</v>
      </c>
      <c r="P19" s="14">
        <f t="shared" si="6"/>
        <v>2.1666666666666665</v>
      </c>
      <c r="Q19" s="24">
        <v>2</v>
      </c>
      <c r="R19" s="24">
        <v>2</v>
      </c>
      <c r="S19" s="24">
        <v>1</v>
      </c>
      <c r="T19" s="24">
        <v>2</v>
      </c>
      <c r="U19" s="24">
        <v>2</v>
      </c>
      <c r="V19" s="24">
        <v>2</v>
      </c>
      <c r="W19" s="14">
        <f t="shared" si="2"/>
        <v>1.6666666666666667</v>
      </c>
      <c r="X19" s="14">
        <f t="shared" si="2"/>
        <v>2</v>
      </c>
      <c r="Y19" s="30">
        <f t="shared" si="3"/>
        <v>1.75</v>
      </c>
      <c r="Z19" s="30">
        <f t="shared" si="4"/>
        <v>2.083333333333333</v>
      </c>
    </row>
    <row r="20" spans="1:26">
      <c r="A20" s="28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3</v>
      </c>
      <c r="G20" s="24">
        <v>2</v>
      </c>
      <c r="H20" s="24">
        <v>3</v>
      </c>
      <c r="I20" s="24">
        <v>2</v>
      </c>
      <c r="J20" s="24">
        <v>3</v>
      </c>
      <c r="K20" s="24">
        <v>2</v>
      </c>
      <c r="L20" s="24">
        <v>3</v>
      </c>
      <c r="M20" s="24">
        <v>2</v>
      </c>
      <c r="N20" s="24">
        <v>3</v>
      </c>
      <c r="O20" s="14">
        <f t="shared" si="5"/>
        <v>2</v>
      </c>
      <c r="P20" s="14">
        <f t="shared" si="6"/>
        <v>3</v>
      </c>
      <c r="Q20" s="24">
        <v>3</v>
      </c>
      <c r="R20" s="24">
        <v>3</v>
      </c>
      <c r="S20" s="24">
        <v>2</v>
      </c>
      <c r="T20" s="24">
        <v>3</v>
      </c>
      <c r="U20" s="24">
        <v>2</v>
      </c>
      <c r="V20" s="24">
        <v>3</v>
      </c>
      <c r="W20" s="14">
        <f t="shared" si="2"/>
        <v>2.3333333333333335</v>
      </c>
      <c r="X20" s="14">
        <f t="shared" si="2"/>
        <v>3</v>
      </c>
      <c r="Y20" s="30">
        <f t="shared" si="3"/>
        <v>2.166666666666667</v>
      </c>
      <c r="Z20" s="30">
        <f t="shared" si="4"/>
        <v>3</v>
      </c>
    </row>
    <row r="21" spans="1:26">
      <c r="A21" s="28">
        <v>17</v>
      </c>
      <c r="B21" s="29" t="s">
        <v>71</v>
      </c>
      <c r="C21" s="25"/>
      <c r="D21" s="24">
        <v>2</v>
      </c>
      <c r="E21" s="24"/>
      <c r="F21" s="24">
        <v>2</v>
      </c>
      <c r="G21" s="24"/>
      <c r="H21" s="24">
        <v>2</v>
      </c>
      <c r="I21" s="24"/>
      <c r="J21" s="24">
        <v>2</v>
      </c>
      <c r="K21" s="24"/>
      <c r="L21" s="24">
        <v>3</v>
      </c>
      <c r="M21" s="24"/>
      <c r="N21" s="24">
        <v>3</v>
      </c>
      <c r="O21" s="14"/>
      <c r="P21" s="14">
        <f t="shared" si="6"/>
        <v>2.3333333333333335</v>
      </c>
      <c r="Q21" s="24"/>
      <c r="R21" s="24">
        <v>3</v>
      </c>
      <c r="S21" s="24"/>
      <c r="T21" s="24">
        <v>2</v>
      </c>
      <c r="U21" s="24"/>
      <c r="V21" s="24">
        <v>2</v>
      </c>
      <c r="W21" s="14"/>
      <c r="X21" s="14">
        <f t="shared" ref="X21:X35" si="7">(R21+T21+V21)/3</f>
        <v>2.3333333333333335</v>
      </c>
      <c r="Y21" s="30"/>
      <c r="Z21" s="30">
        <f t="shared" si="4"/>
        <v>2.3333333333333335</v>
      </c>
    </row>
    <row r="22" spans="1:26">
      <c r="A22" s="28">
        <v>18</v>
      </c>
      <c r="B22" s="29" t="s">
        <v>51</v>
      </c>
      <c r="C22" s="40">
        <v>2</v>
      </c>
      <c r="D22" s="39">
        <v>2</v>
      </c>
      <c r="E22" s="39">
        <v>2</v>
      </c>
      <c r="F22" s="39">
        <v>3</v>
      </c>
      <c r="G22" s="39">
        <v>2</v>
      </c>
      <c r="H22" s="39">
        <v>2</v>
      </c>
      <c r="I22" s="39">
        <v>2</v>
      </c>
      <c r="J22" s="39">
        <v>2</v>
      </c>
      <c r="K22" s="39">
        <v>2</v>
      </c>
      <c r="L22" s="39">
        <v>2</v>
      </c>
      <c r="M22" s="39">
        <v>2</v>
      </c>
      <c r="N22" s="39">
        <v>2</v>
      </c>
      <c r="O22" s="14">
        <f t="shared" ref="O22:O32" si="8">(C22+E22+G22+I22+K22+M22)/6</f>
        <v>2</v>
      </c>
      <c r="P22" s="14">
        <f t="shared" ref="P22:P33" si="9">(D22+F22+H22+J22+L22+N22)/6</f>
        <v>2.1666666666666665</v>
      </c>
      <c r="Q22" s="39">
        <v>2</v>
      </c>
      <c r="R22" s="39">
        <v>3</v>
      </c>
      <c r="S22" s="39">
        <v>1</v>
      </c>
      <c r="T22" s="39">
        <v>2</v>
      </c>
      <c r="U22" s="39">
        <v>2</v>
      </c>
      <c r="V22" s="39">
        <v>2</v>
      </c>
      <c r="W22" s="14">
        <f t="shared" ref="W22:W32" si="10">(Q22+S22+U22)/3</f>
        <v>1.6666666666666667</v>
      </c>
      <c r="X22" s="14">
        <f t="shared" si="7"/>
        <v>2.3333333333333335</v>
      </c>
      <c r="Y22" s="30">
        <f t="shared" ref="Y22:Y32" si="11">(O22+W22)/2</f>
        <v>1.8333333333333335</v>
      </c>
      <c r="Z22" s="30">
        <f t="shared" ref="Z22:Z35" si="12">(P22+X22)/2</f>
        <v>2.25</v>
      </c>
    </row>
    <row r="23" spans="1:26">
      <c r="A23" s="28">
        <v>19</v>
      </c>
      <c r="B23" s="29" t="s">
        <v>52</v>
      </c>
      <c r="C23" s="40">
        <v>3</v>
      </c>
      <c r="D23" s="39"/>
      <c r="E23" s="39">
        <v>2</v>
      </c>
      <c r="F23" s="39"/>
      <c r="G23" s="39">
        <v>2</v>
      </c>
      <c r="H23" s="39"/>
      <c r="I23" s="39">
        <v>2</v>
      </c>
      <c r="J23" s="39"/>
      <c r="K23" s="39">
        <v>2</v>
      </c>
      <c r="L23" s="39"/>
      <c r="M23" s="39">
        <v>2</v>
      </c>
      <c r="N23" s="39"/>
      <c r="O23" s="14">
        <f t="shared" si="8"/>
        <v>2.1666666666666665</v>
      </c>
      <c r="P23" s="14">
        <f t="shared" si="9"/>
        <v>0</v>
      </c>
      <c r="Q23" s="39">
        <v>3</v>
      </c>
      <c r="R23" s="39"/>
      <c r="S23" s="39">
        <v>2</v>
      </c>
      <c r="T23" s="39"/>
      <c r="U23" s="39">
        <v>2</v>
      </c>
      <c r="V23" s="39"/>
      <c r="W23" s="14">
        <f t="shared" si="10"/>
        <v>2.3333333333333335</v>
      </c>
      <c r="X23" s="14">
        <f t="shared" si="7"/>
        <v>0</v>
      </c>
      <c r="Y23" s="30">
        <f t="shared" si="11"/>
        <v>2.25</v>
      </c>
      <c r="Z23" s="30">
        <f t="shared" si="12"/>
        <v>0</v>
      </c>
    </row>
    <row r="24" spans="1:26">
      <c r="A24" s="28">
        <v>20</v>
      </c>
      <c r="B24" s="29" t="s">
        <v>53</v>
      </c>
      <c r="C24" s="40">
        <v>2</v>
      </c>
      <c r="D24" s="39">
        <v>2</v>
      </c>
      <c r="E24" s="39">
        <v>2</v>
      </c>
      <c r="F24" s="39">
        <v>2</v>
      </c>
      <c r="G24" s="39">
        <v>1</v>
      </c>
      <c r="H24" s="39">
        <v>2</v>
      </c>
      <c r="I24" s="39">
        <v>2</v>
      </c>
      <c r="J24" s="39">
        <v>2</v>
      </c>
      <c r="K24" s="39">
        <v>2</v>
      </c>
      <c r="L24" s="39">
        <v>2</v>
      </c>
      <c r="M24" s="39">
        <v>2</v>
      </c>
      <c r="N24" s="39">
        <v>2</v>
      </c>
      <c r="O24" s="14">
        <f t="shared" si="8"/>
        <v>1.8333333333333333</v>
      </c>
      <c r="P24" s="14">
        <f t="shared" si="9"/>
        <v>2</v>
      </c>
      <c r="Q24" s="39">
        <v>2</v>
      </c>
      <c r="R24" s="39">
        <v>3</v>
      </c>
      <c r="S24" s="39">
        <v>1</v>
      </c>
      <c r="T24" s="39">
        <v>2</v>
      </c>
      <c r="U24" s="39">
        <v>2</v>
      </c>
      <c r="V24" s="39">
        <v>2</v>
      </c>
      <c r="W24" s="14">
        <f t="shared" si="10"/>
        <v>1.6666666666666667</v>
      </c>
      <c r="X24" s="14">
        <f t="shared" si="7"/>
        <v>2.3333333333333335</v>
      </c>
      <c r="Y24" s="30">
        <f t="shared" si="11"/>
        <v>1.75</v>
      </c>
      <c r="Z24" s="30">
        <f t="shared" si="12"/>
        <v>2.166666666666667</v>
      </c>
    </row>
    <row r="25" spans="1:26">
      <c r="A25" s="28">
        <v>21</v>
      </c>
      <c r="B25" s="38" t="s">
        <v>56</v>
      </c>
      <c r="C25" s="40">
        <v>1</v>
      </c>
      <c r="D25" s="39">
        <v>2</v>
      </c>
      <c r="E25" s="39">
        <v>2</v>
      </c>
      <c r="F25" s="39">
        <v>2</v>
      </c>
      <c r="G25" s="39">
        <v>1</v>
      </c>
      <c r="H25" s="39">
        <v>2</v>
      </c>
      <c r="I25" s="39">
        <v>1</v>
      </c>
      <c r="J25" s="39">
        <v>2</v>
      </c>
      <c r="K25" s="39">
        <v>1</v>
      </c>
      <c r="L25" s="39">
        <v>2</v>
      </c>
      <c r="M25" s="39">
        <v>1</v>
      </c>
      <c r="N25" s="39">
        <v>2</v>
      </c>
      <c r="O25" s="14">
        <f t="shared" si="8"/>
        <v>1.1666666666666667</v>
      </c>
      <c r="P25" s="14">
        <f t="shared" si="9"/>
        <v>2</v>
      </c>
      <c r="Q25" s="39">
        <v>2</v>
      </c>
      <c r="R25" s="39">
        <v>2</v>
      </c>
      <c r="S25" s="39">
        <v>1</v>
      </c>
      <c r="T25" s="39">
        <v>2</v>
      </c>
      <c r="U25" s="39">
        <v>1</v>
      </c>
      <c r="V25" s="39">
        <v>2</v>
      </c>
      <c r="W25" s="14">
        <f t="shared" si="10"/>
        <v>1.3333333333333333</v>
      </c>
      <c r="X25" s="14">
        <f t="shared" si="7"/>
        <v>2</v>
      </c>
      <c r="Y25" s="30">
        <f t="shared" si="11"/>
        <v>1.25</v>
      </c>
      <c r="Z25" s="30">
        <f t="shared" si="12"/>
        <v>2</v>
      </c>
    </row>
    <row r="26" spans="1:26" ht="15.75" customHeight="1">
      <c r="A26" s="28">
        <v>22</v>
      </c>
      <c r="B26" s="29" t="s">
        <v>54</v>
      </c>
      <c r="C26" s="40">
        <v>1</v>
      </c>
      <c r="D26" s="39">
        <v>2</v>
      </c>
      <c r="E26" s="39">
        <v>2</v>
      </c>
      <c r="F26" s="39">
        <v>2</v>
      </c>
      <c r="G26" s="39">
        <v>1</v>
      </c>
      <c r="H26" s="39">
        <v>2</v>
      </c>
      <c r="I26" s="39">
        <v>1</v>
      </c>
      <c r="J26" s="39">
        <v>2</v>
      </c>
      <c r="K26" s="39">
        <v>1</v>
      </c>
      <c r="L26" s="39">
        <v>2</v>
      </c>
      <c r="M26" s="39">
        <v>1</v>
      </c>
      <c r="N26" s="39">
        <v>2</v>
      </c>
      <c r="O26" s="14">
        <f t="shared" si="8"/>
        <v>1.1666666666666667</v>
      </c>
      <c r="P26" s="14">
        <f t="shared" si="9"/>
        <v>2</v>
      </c>
      <c r="Q26" s="39">
        <v>1</v>
      </c>
      <c r="R26" s="39">
        <v>2</v>
      </c>
      <c r="S26" s="39">
        <v>1</v>
      </c>
      <c r="T26" s="39">
        <v>2</v>
      </c>
      <c r="U26" s="39">
        <v>1</v>
      </c>
      <c r="V26" s="39">
        <v>2</v>
      </c>
      <c r="W26" s="14">
        <f t="shared" si="10"/>
        <v>1</v>
      </c>
      <c r="X26" s="14">
        <f t="shared" si="7"/>
        <v>2</v>
      </c>
      <c r="Y26" s="30">
        <f t="shared" si="11"/>
        <v>1.0833333333333335</v>
      </c>
      <c r="Z26" s="30">
        <f t="shared" si="12"/>
        <v>2</v>
      </c>
    </row>
    <row r="27" spans="1:26">
      <c r="A27" s="28">
        <v>23</v>
      </c>
      <c r="B27" s="29" t="s">
        <v>55</v>
      </c>
      <c r="C27" s="40">
        <v>3</v>
      </c>
      <c r="D27" s="39">
        <v>3</v>
      </c>
      <c r="E27" s="39">
        <v>2</v>
      </c>
      <c r="F27" s="39">
        <v>3</v>
      </c>
      <c r="G27" s="39">
        <v>3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14">
        <f t="shared" si="8"/>
        <v>2.3333333333333335</v>
      </c>
      <c r="P27" s="14">
        <f t="shared" si="9"/>
        <v>3</v>
      </c>
      <c r="Q27" s="39">
        <v>3</v>
      </c>
      <c r="R27" s="39">
        <v>3</v>
      </c>
      <c r="S27" s="39">
        <v>2</v>
      </c>
      <c r="T27" s="39">
        <v>3</v>
      </c>
      <c r="U27" s="39">
        <v>2</v>
      </c>
      <c r="V27" s="39">
        <v>3</v>
      </c>
      <c r="W27" s="14">
        <f t="shared" si="10"/>
        <v>2.3333333333333335</v>
      </c>
      <c r="X27" s="14">
        <f t="shared" si="7"/>
        <v>3</v>
      </c>
      <c r="Y27" s="30">
        <f t="shared" si="11"/>
        <v>2.3333333333333335</v>
      </c>
      <c r="Z27" s="30">
        <f t="shared" si="12"/>
        <v>3</v>
      </c>
    </row>
    <row r="28" spans="1:26">
      <c r="A28" s="28">
        <v>24</v>
      </c>
      <c r="B28" s="38" t="s">
        <v>57</v>
      </c>
      <c r="C28" s="40">
        <v>3</v>
      </c>
      <c r="D28" s="39">
        <v>3</v>
      </c>
      <c r="E28" s="39">
        <v>3</v>
      </c>
      <c r="F28" s="39">
        <v>3</v>
      </c>
      <c r="G28" s="39">
        <v>3</v>
      </c>
      <c r="H28" s="39">
        <v>3</v>
      </c>
      <c r="I28" s="39">
        <v>2</v>
      </c>
      <c r="J28" s="39">
        <v>3</v>
      </c>
      <c r="K28" s="39">
        <v>2</v>
      </c>
      <c r="L28" s="39">
        <v>3</v>
      </c>
      <c r="M28" s="39">
        <v>2</v>
      </c>
      <c r="N28" s="39">
        <v>3</v>
      </c>
      <c r="O28" s="14">
        <f t="shared" si="8"/>
        <v>2.5</v>
      </c>
      <c r="P28" s="14">
        <f t="shared" si="9"/>
        <v>3</v>
      </c>
      <c r="Q28" s="39">
        <v>3</v>
      </c>
      <c r="R28" s="39">
        <v>3</v>
      </c>
      <c r="S28" s="39">
        <v>2</v>
      </c>
      <c r="T28" s="39">
        <v>3</v>
      </c>
      <c r="U28" s="39">
        <v>2</v>
      </c>
      <c r="V28" s="39">
        <v>3</v>
      </c>
      <c r="W28" s="14">
        <f t="shared" si="10"/>
        <v>2.3333333333333335</v>
      </c>
      <c r="X28" s="14">
        <f t="shared" si="7"/>
        <v>3</v>
      </c>
      <c r="Y28" s="30">
        <f t="shared" si="11"/>
        <v>2.416666666666667</v>
      </c>
      <c r="Z28" s="30">
        <f t="shared" si="12"/>
        <v>3</v>
      </c>
    </row>
    <row r="29" spans="1:26">
      <c r="A29" s="28">
        <v>25</v>
      </c>
      <c r="B29" s="29" t="s">
        <v>58</v>
      </c>
      <c r="C29" s="40">
        <v>3</v>
      </c>
      <c r="D29" s="39">
        <v>3</v>
      </c>
      <c r="E29" s="39">
        <v>3</v>
      </c>
      <c r="F29" s="39">
        <v>3</v>
      </c>
      <c r="G29" s="39">
        <v>3</v>
      </c>
      <c r="H29" s="39">
        <v>3</v>
      </c>
      <c r="I29" s="39">
        <v>2</v>
      </c>
      <c r="J29" s="39">
        <v>3</v>
      </c>
      <c r="K29" s="39">
        <v>2</v>
      </c>
      <c r="L29" s="39">
        <v>3</v>
      </c>
      <c r="M29" s="39">
        <v>2</v>
      </c>
      <c r="N29" s="39">
        <v>3</v>
      </c>
      <c r="O29" s="14">
        <f t="shared" si="8"/>
        <v>2.5</v>
      </c>
      <c r="P29" s="14">
        <f t="shared" si="9"/>
        <v>3</v>
      </c>
      <c r="Q29" s="39">
        <v>3</v>
      </c>
      <c r="R29" s="39">
        <v>3</v>
      </c>
      <c r="S29" s="39">
        <v>2</v>
      </c>
      <c r="T29" s="39">
        <v>3</v>
      </c>
      <c r="U29" s="39">
        <v>2</v>
      </c>
      <c r="V29" s="39">
        <v>3</v>
      </c>
      <c r="W29" s="14">
        <f t="shared" si="10"/>
        <v>2.3333333333333335</v>
      </c>
      <c r="X29" s="14">
        <f t="shared" si="7"/>
        <v>3</v>
      </c>
      <c r="Y29" s="30">
        <f t="shared" si="11"/>
        <v>2.416666666666667</v>
      </c>
      <c r="Z29" s="30">
        <f t="shared" si="12"/>
        <v>3</v>
      </c>
    </row>
    <row r="30" spans="1:26">
      <c r="A30" s="28">
        <v>26</v>
      </c>
      <c r="B30" s="29" t="s">
        <v>59</v>
      </c>
      <c r="C30" s="40">
        <v>3</v>
      </c>
      <c r="D30" s="39">
        <v>3</v>
      </c>
      <c r="E30" s="39">
        <v>3</v>
      </c>
      <c r="F30" s="39">
        <v>3</v>
      </c>
      <c r="G30" s="39">
        <v>3</v>
      </c>
      <c r="H30" s="39">
        <v>3</v>
      </c>
      <c r="I30" s="39">
        <v>2</v>
      </c>
      <c r="J30" s="39">
        <v>3</v>
      </c>
      <c r="K30" s="39">
        <v>3</v>
      </c>
      <c r="L30" s="39">
        <v>3</v>
      </c>
      <c r="M30" s="39">
        <v>2</v>
      </c>
      <c r="N30" s="39">
        <v>3</v>
      </c>
      <c r="O30" s="14">
        <f t="shared" si="8"/>
        <v>2.6666666666666665</v>
      </c>
      <c r="P30" s="14">
        <f t="shared" si="9"/>
        <v>3</v>
      </c>
      <c r="Q30" s="39">
        <v>3</v>
      </c>
      <c r="R30" s="39">
        <v>3</v>
      </c>
      <c r="S30" s="39">
        <v>2</v>
      </c>
      <c r="T30" s="39">
        <v>3</v>
      </c>
      <c r="U30" s="39">
        <v>2</v>
      </c>
      <c r="V30" s="39">
        <v>3</v>
      </c>
      <c r="W30" s="14">
        <f t="shared" si="10"/>
        <v>2.3333333333333335</v>
      </c>
      <c r="X30" s="14">
        <f t="shared" si="7"/>
        <v>3</v>
      </c>
      <c r="Y30" s="30">
        <f t="shared" si="11"/>
        <v>2.5</v>
      </c>
      <c r="Z30" s="30">
        <f t="shared" si="12"/>
        <v>3</v>
      </c>
    </row>
    <row r="31" spans="1:26">
      <c r="A31" s="28">
        <v>27</v>
      </c>
      <c r="B31" s="29" t="s">
        <v>60</v>
      </c>
      <c r="C31" s="40">
        <v>1</v>
      </c>
      <c r="D31" s="39">
        <v>2</v>
      </c>
      <c r="E31" s="39">
        <v>2</v>
      </c>
      <c r="F31" s="39">
        <v>2</v>
      </c>
      <c r="G31" s="39">
        <v>1</v>
      </c>
      <c r="H31" s="39">
        <v>2</v>
      </c>
      <c r="I31" s="39">
        <v>1</v>
      </c>
      <c r="J31" s="39">
        <v>2</v>
      </c>
      <c r="K31" s="39">
        <v>1</v>
      </c>
      <c r="L31" s="39">
        <v>2</v>
      </c>
      <c r="M31" s="39">
        <v>1</v>
      </c>
      <c r="N31" s="39">
        <v>2</v>
      </c>
      <c r="O31" s="14">
        <f t="shared" si="8"/>
        <v>1.1666666666666667</v>
      </c>
      <c r="P31" s="14">
        <f t="shared" si="9"/>
        <v>2</v>
      </c>
      <c r="Q31" s="39">
        <v>1</v>
      </c>
      <c r="R31" s="39">
        <v>2</v>
      </c>
      <c r="S31" s="39">
        <v>1</v>
      </c>
      <c r="T31" s="39">
        <v>2</v>
      </c>
      <c r="U31" s="39">
        <v>1</v>
      </c>
      <c r="V31" s="39">
        <v>2</v>
      </c>
      <c r="W31" s="14">
        <f t="shared" si="10"/>
        <v>1</v>
      </c>
      <c r="X31" s="14">
        <f t="shared" si="7"/>
        <v>2</v>
      </c>
      <c r="Y31" s="30">
        <f t="shared" si="11"/>
        <v>1.0833333333333335</v>
      </c>
      <c r="Z31" s="30">
        <f t="shared" si="12"/>
        <v>2</v>
      </c>
    </row>
    <row r="32" spans="1:26">
      <c r="A32" s="28">
        <v>28</v>
      </c>
      <c r="B32" s="41" t="s">
        <v>67</v>
      </c>
      <c r="C32" s="40">
        <v>3</v>
      </c>
      <c r="D32" s="39"/>
      <c r="E32" s="39">
        <v>3</v>
      </c>
      <c r="F32" s="39"/>
      <c r="G32" s="39">
        <v>3</v>
      </c>
      <c r="H32" s="39"/>
      <c r="I32" s="39">
        <v>2</v>
      </c>
      <c r="J32" s="39"/>
      <c r="K32" s="39">
        <v>2</v>
      </c>
      <c r="L32" s="39"/>
      <c r="M32" s="39">
        <v>2</v>
      </c>
      <c r="N32" s="39"/>
      <c r="O32" s="14">
        <f t="shared" si="8"/>
        <v>2.5</v>
      </c>
      <c r="P32" s="14">
        <f t="shared" si="9"/>
        <v>0</v>
      </c>
      <c r="Q32" s="39">
        <v>3</v>
      </c>
      <c r="R32" s="39"/>
      <c r="S32" s="39">
        <v>2</v>
      </c>
      <c r="T32" s="39"/>
      <c r="U32" s="39">
        <v>2</v>
      </c>
      <c r="V32" s="39"/>
      <c r="W32" s="14">
        <f t="shared" si="10"/>
        <v>2.3333333333333335</v>
      </c>
      <c r="X32" s="14">
        <f t="shared" si="7"/>
        <v>0</v>
      </c>
      <c r="Y32" s="30">
        <f t="shared" si="11"/>
        <v>2.416666666666667</v>
      </c>
      <c r="Z32" s="30">
        <f t="shared" si="12"/>
        <v>0</v>
      </c>
    </row>
    <row r="33" spans="1:26">
      <c r="A33" s="28">
        <v>29</v>
      </c>
      <c r="B33" s="29" t="s">
        <v>69</v>
      </c>
      <c r="C33" s="40"/>
      <c r="D33" s="39">
        <v>2</v>
      </c>
      <c r="E33" s="39"/>
      <c r="F33" s="39">
        <v>2</v>
      </c>
      <c r="G33" s="39"/>
      <c r="H33" s="39">
        <v>2</v>
      </c>
      <c r="I33" s="39"/>
      <c r="J33" s="39">
        <v>2</v>
      </c>
      <c r="K33" s="39"/>
      <c r="L33" s="39">
        <v>2</v>
      </c>
      <c r="M33" s="39"/>
      <c r="N33" s="39">
        <v>2</v>
      </c>
      <c r="O33" s="14"/>
      <c r="P33" s="14">
        <f t="shared" si="9"/>
        <v>2</v>
      </c>
      <c r="Q33" s="39"/>
      <c r="R33" s="39">
        <v>2</v>
      </c>
      <c r="S33" s="39"/>
      <c r="T33" s="39">
        <v>2</v>
      </c>
      <c r="U33" s="39"/>
      <c r="V33" s="39">
        <v>2</v>
      </c>
      <c r="W33" s="14"/>
      <c r="X33" s="14">
        <f t="shared" si="7"/>
        <v>2</v>
      </c>
      <c r="Y33" s="30"/>
      <c r="Z33" s="30">
        <f t="shared" si="12"/>
        <v>2</v>
      </c>
    </row>
    <row r="34" spans="1:26">
      <c r="A34" s="28">
        <v>30</v>
      </c>
      <c r="B34" s="29" t="s">
        <v>61</v>
      </c>
      <c r="C34" s="40">
        <v>2</v>
      </c>
      <c r="D34" s="39">
        <v>2</v>
      </c>
      <c r="E34" s="39">
        <v>2</v>
      </c>
      <c r="F34" s="39">
        <v>3</v>
      </c>
      <c r="G34" s="39">
        <v>2</v>
      </c>
      <c r="H34" s="39">
        <v>3</v>
      </c>
      <c r="I34" s="39">
        <v>2</v>
      </c>
      <c r="J34" s="39">
        <v>3</v>
      </c>
      <c r="K34" s="39">
        <v>2</v>
      </c>
      <c r="L34" s="39">
        <v>3</v>
      </c>
      <c r="M34" s="39">
        <v>2</v>
      </c>
      <c r="N34" s="39">
        <v>3</v>
      </c>
      <c r="O34" s="14">
        <f t="shared" ref="O34" si="13">(C34+E34+G34+I34+K34+M34)/6</f>
        <v>2</v>
      </c>
      <c r="P34" s="14">
        <f t="shared" ref="P34:P35" si="14">(D34+F34+H34+J34+L34+N34)/6</f>
        <v>2.8333333333333335</v>
      </c>
      <c r="Q34" s="39">
        <v>3</v>
      </c>
      <c r="R34" s="39">
        <v>3</v>
      </c>
      <c r="S34" s="39">
        <v>2</v>
      </c>
      <c r="T34" s="39">
        <v>3</v>
      </c>
      <c r="U34" s="39">
        <v>2</v>
      </c>
      <c r="V34" s="39">
        <v>3</v>
      </c>
      <c r="W34" s="14">
        <f t="shared" ref="W34" si="15">(Q34+S34+U34)/3</f>
        <v>2.3333333333333335</v>
      </c>
      <c r="X34" s="14">
        <f t="shared" ref="X34" si="16">(R34+T34+V34)/3</f>
        <v>3</v>
      </c>
      <c r="Y34" s="30">
        <f t="shared" ref="Y34" si="17">(O34+W34)/2</f>
        <v>2.166666666666667</v>
      </c>
      <c r="Z34" s="30">
        <f t="shared" ref="Z34" si="18">(P34+X34)/2</f>
        <v>2.916666666666667</v>
      </c>
    </row>
    <row r="35" spans="1:26">
      <c r="A35" s="28">
        <v>31</v>
      </c>
      <c r="B35" s="29" t="s">
        <v>70</v>
      </c>
      <c r="C35" s="40"/>
      <c r="D35" s="39">
        <v>3</v>
      </c>
      <c r="E35" s="39"/>
      <c r="F35" s="39">
        <v>3</v>
      </c>
      <c r="G35" s="39"/>
      <c r="H35" s="39">
        <v>3</v>
      </c>
      <c r="I35" s="39"/>
      <c r="J35" s="39">
        <v>3</v>
      </c>
      <c r="K35" s="39"/>
      <c r="L35" s="39">
        <v>3</v>
      </c>
      <c r="M35" s="39"/>
      <c r="N35" s="39">
        <v>3</v>
      </c>
      <c r="O35" s="14"/>
      <c r="P35" s="14">
        <f t="shared" si="14"/>
        <v>3</v>
      </c>
      <c r="Q35" s="39"/>
      <c r="R35" s="39">
        <v>3</v>
      </c>
      <c r="S35" s="39"/>
      <c r="T35" s="39">
        <v>3</v>
      </c>
      <c r="U35" s="39"/>
      <c r="V35" s="39">
        <v>3</v>
      </c>
      <c r="W35" s="14"/>
      <c r="X35" s="14">
        <f t="shared" si="7"/>
        <v>3</v>
      </c>
      <c r="Y35" s="30"/>
      <c r="Z35" s="30">
        <f t="shared" si="12"/>
        <v>3</v>
      </c>
    </row>
    <row r="36" spans="1:26">
      <c r="A36" s="28">
        <v>32</v>
      </c>
      <c r="B36" s="29" t="s">
        <v>62</v>
      </c>
      <c r="C36" s="40">
        <v>3</v>
      </c>
      <c r="D36" s="39">
        <v>3</v>
      </c>
      <c r="E36" s="39">
        <v>2</v>
      </c>
      <c r="F36" s="39">
        <v>3</v>
      </c>
      <c r="G36" s="39">
        <v>2</v>
      </c>
      <c r="H36" s="39">
        <v>3</v>
      </c>
      <c r="I36" s="39">
        <v>2</v>
      </c>
      <c r="J36" s="39">
        <v>3</v>
      </c>
      <c r="K36" s="39">
        <v>2</v>
      </c>
      <c r="L36" s="39">
        <v>3</v>
      </c>
      <c r="M36" s="39">
        <v>2</v>
      </c>
      <c r="N36" s="39">
        <v>3</v>
      </c>
      <c r="O36" s="14">
        <f t="shared" ref="O36:O40" si="19">(C36+E36+G36+I36+K36+M36)/6</f>
        <v>2.1666666666666665</v>
      </c>
      <c r="P36" s="14">
        <f t="shared" ref="P36:P40" si="20">(D36+F36+H36+J36+L36+N36)/6</f>
        <v>3</v>
      </c>
      <c r="Q36" s="39">
        <v>3</v>
      </c>
      <c r="R36" s="39">
        <v>3</v>
      </c>
      <c r="S36" s="39">
        <v>2</v>
      </c>
      <c r="T36" s="39">
        <v>3</v>
      </c>
      <c r="U36" s="39">
        <v>2</v>
      </c>
      <c r="V36" s="39">
        <v>3</v>
      </c>
      <c r="W36" s="14">
        <f t="shared" ref="W36:W40" si="21">(Q36+S36+U36)/3</f>
        <v>2.3333333333333335</v>
      </c>
      <c r="X36" s="14">
        <f t="shared" ref="X36:X40" si="22">(R36+T36+V36)/3</f>
        <v>3</v>
      </c>
      <c r="Y36" s="30">
        <f t="shared" ref="Y36:Y40" si="23">(O36+W36)/2</f>
        <v>2.25</v>
      </c>
      <c r="Z36" s="30">
        <f t="shared" si="4"/>
        <v>3</v>
      </c>
    </row>
    <row r="37" spans="1:26">
      <c r="A37" s="28">
        <v>33</v>
      </c>
      <c r="B37" s="29" t="s">
        <v>63</v>
      </c>
      <c r="C37" s="40">
        <v>3</v>
      </c>
      <c r="D37" s="39">
        <v>3</v>
      </c>
      <c r="E37" s="39">
        <v>2</v>
      </c>
      <c r="F37" s="39">
        <v>3</v>
      </c>
      <c r="G37" s="39">
        <v>2</v>
      </c>
      <c r="H37" s="39">
        <v>3</v>
      </c>
      <c r="I37" s="39">
        <v>2</v>
      </c>
      <c r="J37" s="39">
        <v>3</v>
      </c>
      <c r="K37" s="39">
        <v>2</v>
      </c>
      <c r="L37" s="39">
        <v>3</v>
      </c>
      <c r="M37" s="39">
        <v>2</v>
      </c>
      <c r="N37" s="39">
        <v>3</v>
      </c>
      <c r="O37" s="14">
        <f t="shared" si="19"/>
        <v>2.1666666666666665</v>
      </c>
      <c r="P37" s="14">
        <f t="shared" si="20"/>
        <v>3</v>
      </c>
      <c r="Q37" s="39">
        <v>3</v>
      </c>
      <c r="R37" s="39">
        <v>3</v>
      </c>
      <c r="S37" s="39">
        <v>2</v>
      </c>
      <c r="T37" s="39">
        <v>3</v>
      </c>
      <c r="U37" s="39">
        <v>2</v>
      </c>
      <c r="V37" s="39">
        <v>3</v>
      </c>
      <c r="W37" s="14">
        <f t="shared" si="21"/>
        <v>2.3333333333333335</v>
      </c>
      <c r="X37" s="14">
        <f t="shared" si="22"/>
        <v>3</v>
      </c>
      <c r="Y37" s="30">
        <f t="shared" si="23"/>
        <v>2.25</v>
      </c>
      <c r="Z37" s="30">
        <f t="shared" si="4"/>
        <v>3</v>
      </c>
    </row>
    <row r="38" spans="1:26">
      <c r="A38" s="28">
        <v>34</v>
      </c>
      <c r="B38" s="29" t="s">
        <v>64</v>
      </c>
      <c r="C38" s="40">
        <v>3</v>
      </c>
      <c r="D38" s="39">
        <v>3</v>
      </c>
      <c r="E38" s="39">
        <v>2</v>
      </c>
      <c r="F38" s="39">
        <v>3</v>
      </c>
      <c r="G38" s="39">
        <v>3</v>
      </c>
      <c r="H38" s="39">
        <v>3</v>
      </c>
      <c r="I38" s="39">
        <v>2</v>
      </c>
      <c r="J38" s="39">
        <v>3</v>
      </c>
      <c r="K38" s="39">
        <v>2</v>
      </c>
      <c r="L38" s="39">
        <v>3</v>
      </c>
      <c r="M38" s="39">
        <v>2</v>
      </c>
      <c r="N38" s="39">
        <v>3</v>
      </c>
      <c r="O38" s="14">
        <f t="shared" si="19"/>
        <v>2.3333333333333335</v>
      </c>
      <c r="P38" s="14">
        <f t="shared" si="20"/>
        <v>3</v>
      </c>
      <c r="Q38" s="39">
        <v>3</v>
      </c>
      <c r="R38" s="39">
        <v>3</v>
      </c>
      <c r="S38" s="39">
        <v>2</v>
      </c>
      <c r="T38" s="39">
        <v>3</v>
      </c>
      <c r="U38" s="39">
        <v>2</v>
      </c>
      <c r="V38" s="39">
        <v>3</v>
      </c>
      <c r="W38" s="14">
        <f t="shared" si="21"/>
        <v>2.3333333333333335</v>
      </c>
      <c r="X38" s="14">
        <f t="shared" si="22"/>
        <v>3</v>
      </c>
      <c r="Y38" s="30">
        <f t="shared" si="23"/>
        <v>2.3333333333333335</v>
      </c>
      <c r="Z38" s="30">
        <f t="shared" si="4"/>
        <v>3</v>
      </c>
    </row>
    <row r="39" spans="1:26">
      <c r="A39" s="28">
        <v>35</v>
      </c>
      <c r="B39" s="29" t="s">
        <v>65</v>
      </c>
      <c r="C39" s="40">
        <v>2</v>
      </c>
      <c r="D39" s="39">
        <v>3</v>
      </c>
      <c r="E39" s="39">
        <v>2</v>
      </c>
      <c r="F39" s="39">
        <v>3</v>
      </c>
      <c r="G39" s="39">
        <v>2</v>
      </c>
      <c r="H39" s="39">
        <v>2</v>
      </c>
      <c r="I39" s="39">
        <v>2</v>
      </c>
      <c r="J39" s="39">
        <v>2</v>
      </c>
      <c r="K39" s="39">
        <v>2</v>
      </c>
      <c r="L39" s="39">
        <v>2</v>
      </c>
      <c r="M39" s="39">
        <v>2</v>
      </c>
      <c r="N39" s="39">
        <v>3</v>
      </c>
      <c r="O39" s="14">
        <f t="shared" si="19"/>
        <v>2</v>
      </c>
      <c r="P39" s="14">
        <f t="shared" si="20"/>
        <v>2.5</v>
      </c>
      <c r="Q39" s="39">
        <v>3</v>
      </c>
      <c r="R39" s="39">
        <v>3</v>
      </c>
      <c r="S39" s="39">
        <v>2</v>
      </c>
      <c r="T39" s="39">
        <v>2</v>
      </c>
      <c r="U39" s="39">
        <v>2</v>
      </c>
      <c r="V39" s="39">
        <v>3</v>
      </c>
      <c r="W39" s="14">
        <f t="shared" si="21"/>
        <v>2.3333333333333335</v>
      </c>
      <c r="X39" s="14">
        <f t="shared" si="22"/>
        <v>2.6666666666666665</v>
      </c>
      <c r="Y39" s="30">
        <f t="shared" si="23"/>
        <v>2.166666666666667</v>
      </c>
      <c r="Z39" s="30">
        <f t="shared" si="4"/>
        <v>2.583333333333333</v>
      </c>
    </row>
    <row r="40" spans="1:26">
      <c r="A40" s="28">
        <v>36</v>
      </c>
      <c r="B40" s="29" t="s">
        <v>66</v>
      </c>
      <c r="C40" s="40">
        <v>3</v>
      </c>
      <c r="D40" s="39">
        <v>3</v>
      </c>
      <c r="E40" s="39">
        <v>2</v>
      </c>
      <c r="F40" s="39">
        <v>3</v>
      </c>
      <c r="G40" s="39">
        <v>2</v>
      </c>
      <c r="H40" s="39">
        <v>3</v>
      </c>
      <c r="I40" s="39">
        <v>2</v>
      </c>
      <c r="J40" s="39">
        <v>2</v>
      </c>
      <c r="K40" s="39">
        <v>2</v>
      </c>
      <c r="L40" s="39">
        <v>3</v>
      </c>
      <c r="M40" s="39">
        <v>2</v>
      </c>
      <c r="N40" s="39">
        <v>3</v>
      </c>
      <c r="O40" s="14">
        <f t="shared" si="19"/>
        <v>2.1666666666666665</v>
      </c>
      <c r="P40" s="14">
        <f t="shared" si="20"/>
        <v>2.8333333333333335</v>
      </c>
      <c r="Q40" s="39">
        <v>2</v>
      </c>
      <c r="R40" s="39">
        <v>3</v>
      </c>
      <c r="S40" s="39">
        <v>2</v>
      </c>
      <c r="T40" s="39">
        <v>2</v>
      </c>
      <c r="U40" s="39">
        <v>2</v>
      </c>
      <c r="V40" s="39">
        <v>3</v>
      </c>
      <c r="W40" s="14">
        <f t="shared" si="21"/>
        <v>2</v>
      </c>
      <c r="X40" s="14">
        <f t="shared" si="22"/>
        <v>2.6666666666666665</v>
      </c>
      <c r="Y40" s="30">
        <f t="shared" si="23"/>
        <v>2.083333333333333</v>
      </c>
      <c r="Z40" s="30">
        <f t="shared" si="4"/>
        <v>2.75</v>
      </c>
    </row>
    <row r="41" spans="1:26" ht="15" customHeight="1">
      <c r="A41" s="48" t="s">
        <v>6</v>
      </c>
      <c r="B41" s="45"/>
      <c r="C41" s="2">
        <f>COUNTIF(C5:C40, "3")</f>
        <v>15</v>
      </c>
      <c r="D41" s="2">
        <f t="shared" ref="D41:N41" si="24">COUNTIF(D5:D40, "3")</f>
        <v>17</v>
      </c>
      <c r="E41" s="2">
        <f t="shared" si="24"/>
        <v>8</v>
      </c>
      <c r="F41" s="2">
        <f t="shared" si="24"/>
        <v>24</v>
      </c>
      <c r="G41" s="2">
        <f t="shared" si="24"/>
        <v>10</v>
      </c>
      <c r="H41" s="2">
        <f t="shared" si="24"/>
        <v>18</v>
      </c>
      <c r="I41" s="2">
        <f t="shared" si="24"/>
        <v>1</v>
      </c>
      <c r="J41" s="2">
        <f t="shared" si="24"/>
        <v>15</v>
      </c>
      <c r="K41" s="2">
        <f t="shared" si="24"/>
        <v>1</v>
      </c>
      <c r="L41" s="2">
        <f t="shared" si="24"/>
        <v>20</v>
      </c>
      <c r="M41" s="2">
        <f t="shared" si="24"/>
        <v>0</v>
      </c>
      <c r="N41" s="2">
        <f t="shared" si="24"/>
        <v>23</v>
      </c>
      <c r="O41" s="11">
        <f t="shared" si="5"/>
        <v>5.833333333333333</v>
      </c>
      <c r="P41" s="11">
        <f t="shared" si="6"/>
        <v>19.5</v>
      </c>
      <c r="Q41" s="2">
        <f>COUNTIF(Q5:Q40, "3")</f>
        <v>18</v>
      </c>
      <c r="R41" s="2">
        <f t="shared" ref="R41:V41" si="25">COUNTIF(R5:R40, "3")</f>
        <v>25</v>
      </c>
      <c r="S41" s="2">
        <f t="shared" si="25"/>
        <v>0</v>
      </c>
      <c r="T41" s="2">
        <f t="shared" si="25"/>
        <v>16</v>
      </c>
      <c r="U41" s="2">
        <f t="shared" si="25"/>
        <v>0</v>
      </c>
      <c r="V41" s="2">
        <f t="shared" si="25"/>
        <v>18</v>
      </c>
      <c r="W41" s="12">
        <f t="shared" si="2"/>
        <v>6</v>
      </c>
      <c r="X41" s="12">
        <f t="shared" si="2"/>
        <v>19.666666666666668</v>
      </c>
      <c r="Y41" s="16">
        <f t="shared" si="3"/>
        <v>5.9166666666666661</v>
      </c>
      <c r="Z41" s="16">
        <f t="shared" si="4"/>
        <v>19.583333333333336</v>
      </c>
    </row>
    <row r="42" spans="1:26">
      <c r="A42" s="46"/>
      <c r="B42" s="47"/>
      <c r="C42" s="13">
        <f>(C41*100)/33</f>
        <v>45.454545454545453</v>
      </c>
      <c r="D42" s="13">
        <f>(D41*100)/32</f>
        <v>53.125</v>
      </c>
      <c r="E42" s="13">
        <f t="shared" ref="E42:M42" si="26">(E41*100)/33</f>
        <v>24.242424242424242</v>
      </c>
      <c r="F42" s="13">
        <f>(F41*100)/32</f>
        <v>75</v>
      </c>
      <c r="G42" s="13">
        <f t="shared" si="26"/>
        <v>30.303030303030305</v>
      </c>
      <c r="H42" s="13">
        <f>(H41*100)/32</f>
        <v>56.25</v>
      </c>
      <c r="I42" s="13">
        <f t="shared" si="26"/>
        <v>3.0303030303030303</v>
      </c>
      <c r="J42" s="13">
        <f>(J41*100)/32</f>
        <v>46.875</v>
      </c>
      <c r="K42" s="13">
        <f t="shared" si="26"/>
        <v>3.0303030303030303</v>
      </c>
      <c r="L42" s="13">
        <f>(L41*100)/32</f>
        <v>62.5</v>
      </c>
      <c r="M42" s="13">
        <f t="shared" si="26"/>
        <v>0</v>
      </c>
      <c r="N42" s="13">
        <f>(N41*100)/32</f>
        <v>71.875</v>
      </c>
      <c r="O42" s="13">
        <f t="shared" si="5"/>
        <v>17.676767676767678</v>
      </c>
      <c r="P42" s="13">
        <f t="shared" si="6"/>
        <v>60.9375</v>
      </c>
      <c r="Q42" s="13">
        <f>(Q41*100)/33</f>
        <v>54.545454545454547</v>
      </c>
      <c r="R42" s="13">
        <f>(R41*100)/32</f>
        <v>78.125</v>
      </c>
      <c r="S42" s="13">
        <f t="shared" ref="S42:U42" si="27">(S41*100)/33</f>
        <v>0</v>
      </c>
      <c r="T42" s="13">
        <f>(T41*100)/32</f>
        <v>50</v>
      </c>
      <c r="U42" s="13">
        <f t="shared" si="27"/>
        <v>0</v>
      </c>
      <c r="V42" s="13">
        <f>(V41*100)/32</f>
        <v>56.25</v>
      </c>
      <c r="W42" s="14">
        <f t="shared" si="2"/>
        <v>18.181818181818183</v>
      </c>
      <c r="X42" s="14">
        <f t="shared" si="2"/>
        <v>61.458333333333336</v>
      </c>
      <c r="Y42" s="15">
        <f t="shared" si="3"/>
        <v>17.929292929292931</v>
      </c>
      <c r="Z42" s="15">
        <f t="shared" si="4"/>
        <v>61.197916666666671</v>
      </c>
    </row>
    <row r="43" spans="1:26" ht="15" customHeight="1">
      <c r="A43" s="48" t="s">
        <v>7</v>
      </c>
      <c r="B43" s="49"/>
      <c r="C43" s="2">
        <f>COUNTIF(C5:C40, "2")</f>
        <v>12</v>
      </c>
      <c r="D43" s="2">
        <f t="shared" ref="D43:N43" si="28">COUNTIF(D5:D40, "2")</f>
        <v>15</v>
      </c>
      <c r="E43" s="2">
        <f t="shared" si="28"/>
        <v>25</v>
      </c>
      <c r="F43" s="2">
        <f t="shared" si="28"/>
        <v>8</v>
      </c>
      <c r="G43" s="2">
        <f t="shared" si="28"/>
        <v>12</v>
      </c>
      <c r="H43" s="2">
        <f t="shared" si="28"/>
        <v>14</v>
      </c>
      <c r="I43" s="2">
        <f t="shared" si="28"/>
        <v>27</v>
      </c>
      <c r="J43" s="2">
        <f t="shared" si="28"/>
        <v>17</v>
      </c>
      <c r="K43" s="2">
        <f t="shared" si="28"/>
        <v>26</v>
      </c>
      <c r="L43" s="2">
        <f t="shared" si="28"/>
        <v>12</v>
      </c>
      <c r="M43" s="2">
        <f t="shared" si="28"/>
        <v>28</v>
      </c>
      <c r="N43" s="2">
        <f t="shared" si="28"/>
        <v>9</v>
      </c>
      <c r="O43" s="11">
        <f t="shared" si="5"/>
        <v>21.666666666666668</v>
      </c>
      <c r="P43" s="11">
        <f t="shared" si="6"/>
        <v>12.5</v>
      </c>
      <c r="Q43" s="2">
        <f>COUNTIF(Q5:Q40, "2")</f>
        <v>12</v>
      </c>
      <c r="R43" s="2">
        <f t="shared" ref="R43:V43" si="29">COUNTIF(R5:R40, "2")</f>
        <v>7</v>
      </c>
      <c r="S43" s="2">
        <f t="shared" si="29"/>
        <v>23</v>
      </c>
      <c r="T43" s="2">
        <f t="shared" si="29"/>
        <v>16</v>
      </c>
      <c r="U43" s="2">
        <f t="shared" si="29"/>
        <v>23</v>
      </c>
      <c r="V43" s="2">
        <f t="shared" si="29"/>
        <v>14</v>
      </c>
      <c r="W43" s="12">
        <f t="shared" si="2"/>
        <v>19.333333333333332</v>
      </c>
      <c r="X43" s="12">
        <f t="shared" si="2"/>
        <v>12.333333333333334</v>
      </c>
      <c r="Y43" s="16">
        <f t="shared" si="3"/>
        <v>20.5</v>
      </c>
      <c r="Z43" s="16">
        <f t="shared" si="4"/>
        <v>12.416666666666668</v>
      </c>
    </row>
    <row r="44" spans="1:26">
      <c r="A44" s="46"/>
      <c r="B44" s="47"/>
      <c r="C44" s="13">
        <f>(C43*100)/33</f>
        <v>36.363636363636367</v>
      </c>
      <c r="D44" s="13">
        <f>(D43*100)/32</f>
        <v>46.875</v>
      </c>
      <c r="E44" s="13">
        <f t="shared" ref="E44:M44" si="30">(E43*100)/33</f>
        <v>75.757575757575751</v>
      </c>
      <c r="F44" s="13">
        <f>(F43*100)/32</f>
        <v>25</v>
      </c>
      <c r="G44" s="13">
        <f t="shared" si="30"/>
        <v>36.363636363636367</v>
      </c>
      <c r="H44" s="13">
        <f>(H43*100)/32</f>
        <v>43.75</v>
      </c>
      <c r="I44" s="13">
        <f t="shared" si="30"/>
        <v>81.818181818181813</v>
      </c>
      <c r="J44" s="13">
        <f>(J43*100)/32</f>
        <v>53.125</v>
      </c>
      <c r="K44" s="13">
        <f t="shared" si="30"/>
        <v>78.787878787878782</v>
      </c>
      <c r="L44" s="13">
        <f>(L43*100)/32</f>
        <v>37.5</v>
      </c>
      <c r="M44" s="13">
        <f t="shared" si="30"/>
        <v>84.848484848484844</v>
      </c>
      <c r="N44" s="13">
        <f>(N43*100)/32</f>
        <v>28.125</v>
      </c>
      <c r="O44" s="13">
        <f t="shared" si="5"/>
        <v>65.656565656565661</v>
      </c>
      <c r="P44" s="13">
        <f t="shared" si="6"/>
        <v>39.0625</v>
      </c>
      <c r="Q44" s="13">
        <f>(Q43*100)/33</f>
        <v>36.363636363636367</v>
      </c>
      <c r="R44" s="13">
        <f>(R43*100)/32</f>
        <v>21.875</v>
      </c>
      <c r="S44" s="13">
        <f t="shared" ref="S44:U44" si="31">(S43*100)/33</f>
        <v>69.696969696969703</v>
      </c>
      <c r="T44" s="13">
        <f>(T43*100)/32</f>
        <v>50</v>
      </c>
      <c r="U44" s="13">
        <f t="shared" si="31"/>
        <v>69.696969696969703</v>
      </c>
      <c r="V44" s="13">
        <f>(V43*100)/32</f>
        <v>43.75</v>
      </c>
      <c r="W44" s="14">
        <f t="shared" si="2"/>
        <v>58.585858585858581</v>
      </c>
      <c r="X44" s="14">
        <f t="shared" si="2"/>
        <v>38.541666666666664</v>
      </c>
      <c r="Y44" s="15">
        <f t="shared" si="3"/>
        <v>62.121212121212125</v>
      </c>
      <c r="Z44" s="15">
        <f t="shared" si="4"/>
        <v>38.802083333333329</v>
      </c>
    </row>
    <row r="45" spans="1:26" ht="15" customHeight="1">
      <c r="A45" s="48" t="s">
        <v>8</v>
      </c>
      <c r="B45" s="49"/>
      <c r="C45" s="2">
        <f>COUNTIF(C5:C40, "1")</f>
        <v>6</v>
      </c>
      <c r="D45" s="2">
        <f t="shared" ref="D45:N45" si="32">COUNTIF(D5:D40, "1")</f>
        <v>0</v>
      </c>
      <c r="E45" s="2">
        <f t="shared" si="32"/>
        <v>0</v>
      </c>
      <c r="F45" s="2">
        <f t="shared" si="32"/>
        <v>0</v>
      </c>
      <c r="G45" s="2">
        <f t="shared" si="32"/>
        <v>11</v>
      </c>
      <c r="H45" s="2">
        <f t="shared" si="32"/>
        <v>0</v>
      </c>
      <c r="I45" s="2">
        <f t="shared" si="32"/>
        <v>5</v>
      </c>
      <c r="J45" s="2">
        <f t="shared" si="32"/>
        <v>0</v>
      </c>
      <c r="K45" s="2">
        <f t="shared" si="32"/>
        <v>6</v>
      </c>
      <c r="L45" s="2">
        <f t="shared" si="32"/>
        <v>0</v>
      </c>
      <c r="M45" s="2">
        <f t="shared" si="32"/>
        <v>5</v>
      </c>
      <c r="N45" s="2">
        <f t="shared" si="32"/>
        <v>0</v>
      </c>
      <c r="O45" s="11">
        <f t="shared" si="5"/>
        <v>5.5</v>
      </c>
      <c r="P45" s="11">
        <f t="shared" si="6"/>
        <v>0</v>
      </c>
      <c r="Q45" s="2">
        <f>COUNTIF(Q5:Q40, "1")</f>
        <v>3</v>
      </c>
      <c r="R45" s="2">
        <f t="shared" ref="R45:V45" si="33">COUNTIF(R5:R40, "1")</f>
        <v>0</v>
      </c>
      <c r="S45" s="2">
        <f t="shared" si="33"/>
        <v>10</v>
      </c>
      <c r="T45" s="2">
        <f t="shared" si="33"/>
        <v>0</v>
      </c>
      <c r="U45" s="2">
        <f t="shared" si="33"/>
        <v>10</v>
      </c>
      <c r="V45" s="2">
        <f t="shared" si="33"/>
        <v>0</v>
      </c>
      <c r="W45" s="12">
        <f t="shared" si="2"/>
        <v>7.666666666666667</v>
      </c>
      <c r="X45" s="12">
        <f t="shared" si="2"/>
        <v>0</v>
      </c>
      <c r="Y45" s="16">
        <f t="shared" si="3"/>
        <v>6.5833333333333339</v>
      </c>
      <c r="Z45" s="16">
        <f t="shared" si="4"/>
        <v>0</v>
      </c>
    </row>
    <row r="46" spans="1:26">
      <c r="A46" s="46"/>
      <c r="B46" s="47"/>
      <c r="C46" s="13">
        <f>(C45*100)/33</f>
        <v>18.181818181818183</v>
      </c>
      <c r="D46" s="13">
        <f>(D45*100)/32</f>
        <v>0</v>
      </c>
      <c r="E46" s="13">
        <f t="shared" ref="E46:M46" si="34">(E45*100)/33</f>
        <v>0</v>
      </c>
      <c r="F46" s="13">
        <f>(F45*100)/32</f>
        <v>0</v>
      </c>
      <c r="G46" s="13">
        <f t="shared" si="34"/>
        <v>33.333333333333336</v>
      </c>
      <c r="H46" s="13">
        <f>(H45*100)/32</f>
        <v>0</v>
      </c>
      <c r="I46" s="13">
        <f t="shared" si="34"/>
        <v>15.151515151515152</v>
      </c>
      <c r="J46" s="13">
        <f>(J45*100)/32</f>
        <v>0</v>
      </c>
      <c r="K46" s="13">
        <f t="shared" si="34"/>
        <v>18.181818181818183</v>
      </c>
      <c r="L46" s="13">
        <f>(L45*100)/32</f>
        <v>0</v>
      </c>
      <c r="M46" s="13">
        <f t="shared" si="34"/>
        <v>15.151515151515152</v>
      </c>
      <c r="N46" s="13">
        <f>(N45*100)/32</f>
        <v>0</v>
      </c>
      <c r="O46" s="13">
        <f t="shared" si="5"/>
        <v>16.666666666666668</v>
      </c>
      <c r="P46" s="13">
        <f t="shared" si="6"/>
        <v>0</v>
      </c>
      <c r="Q46" s="13">
        <f>(Q45*100)/33</f>
        <v>9.0909090909090917</v>
      </c>
      <c r="R46" s="13">
        <f>(R45*100)/32</f>
        <v>0</v>
      </c>
      <c r="S46" s="13">
        <f t="shared" ref="S46:U46" si="35">(S45*100)/33</f>
        <v>30.303030303030305</v>
      </c>
      <c r="T46" s="13">
        <f>(T45*100)/32</f>
        <v>0</v>
      </c>
      <c r="U46" s="13">
        <f t="shared" si="35"/>
        <v>30.303030303030305</v>
      </c>
      <c r="V46" s="13">
        <f>(V45*100)/32</f>
        <v>0</v>
      </c>
      <c r="W46" s="14">
        <f t="shared" si="2"/>
        <v>23.232323232323235</v>
      </c>
      <c r="X46" s="14">
        <f t="shared" si="2"/>
        <v>0</v>
      </c>
      <c r="Y46" s="15">
        <f t="shared" si="3"/>
        <v>19.949494949494952</v>
      </c>
      <c r="Z46" s="15">
        <f t="shared" si="4"/>
        <v>0</v>
      </c>
    </row>
    <row r="47" spans="1:26" ht="15" customHeight="1">
      <c r="A47" s="48" t="s">
        <v>9</v>
      </c>
      <c r="B47" s="49"/>
      <c r="C47" s="11">
        <f>C41+C43+C45</f>
        <v>33</v>
      </c>
      <c r="D47" s="11">
        <f t="shared" ref="D47:N47" si="36">D41+D43+D45</f>
        <v>32</v>
      </c>
      <c r="E47" s="11">
        <f t="shared" si="36"/>
        <v>33</v>
      </c>
      <c r="F47" s="11">
        <f t="shared" si="36"/>
        <v>32</v>
      </c>
      <c r="G47" s="11">
        <f t="shared" si="36"/>
        <v>33</v>
      </c>
      <c r="H47" s="11">
        <f t="shared" si="36"/>
        <v>32</v>
      </c>
      <c r="I47" s="11">
        <f t="shared" si="36"/>
        <v>33</v>
      </c>
      <c r="J47" s="11">
        <f t="shared" si="36"/>
        <v>32</v>
      </c>
      <c r="K47" s="11">
        <f t="shared" si="36"/>
        <v>33</v>
      </c>
      <c r="L47" s="11">
        <f t="shared" si="36"/>
        <v>32</v>
      </c>
      <c r="M47" s="11">
        <f t="shared" si="36"/>
        <v>33</v>
      </c>
      <c r="N47" s="11">
        <f t="shared" si="36"/>
        <v>32</v>
      </c>
      <c r="O47" s="11">
        <f t="shared" si="5"/>
        <v>33</v>
      </c>
      <c r="P47" s="11">
        <f t="shared" si="6"/>
        <v>32</v>
      </c>
      <c r="Q47" s="11">
        <f>Q41+Q43+Q45</f>
        <v>33</v>
      </c>
      <c r="R47" s="11">
        <f t="shared" ref="R47:V47" si="37">R41+R43+R45</f>
        <v>32</v>
      </c>
      <c r="S47" s="11">
        <f t="shared" si="37"/>
        <v>33</v>
      </c>
      <c r="T47" s="11">
        <f t="shared" si="37"/>
        <v>32</v>
      </c>
      <c r="U47" s="11">
        <f t="shared" si="37"/>
        <v>33</v>
      </c>
      <c r="V47" s="11">
        <f t="shared" si="37"/>
        <v>32</v>
      </c>
      <c r="W47" s="12">
        <f t="shared" si="2"/>
        <v>33</v>
      </c>
      <c r="X47" s="12">
        <f t="shared" si="2"/>
        <v>32</v>
      </c>
      <c r="Y47" s="16">
        <f t="shared" si="3"/>
        <v>33</v>
      </c>
      <c r="Z47" s="16">
        <f t="shared" si="4"/>
        <v>32</v>
      </c>
    </row>
    <row r="48" spans="1:26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M48" si="38">(E47*100)/33</f>
        <v>100</v>
      </c>
      <c r="F48" s="13">
        <f>(F47*100)/32</f>
        <v>100</v>
      </c>
      <c r="G48" s="13">
        <f t="shared" si="38"/>
        <v>100</v>
      </c>
      <c r="H48" s="13">
        <f>(H47*100)/32</f>
        <v>100</v>
      </c>
      <c r="I48" s="13">
        <f t="shared" si="38"/>
        <v>100</v>
      </c>
      <c r="J48" s="13">
        <f>(J47*100)/32</f>
        <v>100</v>
      </c>
      <c r="K48" s="13">
        <f t="shared" si="38"/>
        <v>100</v>
      </c>
      <c r="L48" s="13">
        <f>(L47*100)/32</f>
        <v>100</v>
      </c>
      <c r="M48" s="13">
        <f t="shared" si="38"/>
        <v>100</v>
      </c>
      <c r="N48" s="13">
        <f>(N47*100)/32</f>
        <v>100</v>
      </c>
      <c r="O48" s="13">
        <f t="shared" si="5"/>
        <v>100</v>
      </c>
      <c r="P48" s="13">
        <f t="shared" si="6"/>
        <v>100</v>
      </c>
      <c r="Q48" s="13">
        <f>(Q47*100)/33</f>
        <v>100</v>
      </c>
      <c r="R48" s="13">
        <f>(R47*100)/32</f>
        <v>100</v>
      </c>
      <c r="S48" s="13">
        <f t="shared" ref="S48:U48" si="39">(S47*100)/33</f>
        <v>100</v>
      </c>
      <c r="T48" s="13">
        <f>(T47*100)/32</f>
        <v>100</v>
      </c>
      <c r="U48" s="13">
        <f t="shared" si="39"/>
        <v>100</v>
      </c>
      <c r="V48" s="13">
        <f>(V47*100)/32</f>
        <v>100</v>
      </c>
      <c r="W48" s="14">
        <f t="shared" si="2"/>
        <v>100</v>
      </c>
      <c r="X48" s="14">
        <f t="shared" si="2"/>
        <v>100</v>
      </c>
      <c r="Y48" s="15">
        <f t="shared" si="3"/>
        <v>100</v>
      </c>
      <c r="Z48" s="15">
        <f t="shared" si="4"/>
        <v>100</v>
      </c>
    </row>
    <row r="49" spans="24:26">
      <c r="X49" s="6"/>
      <c r="Y49" s="8"/>
      <c r="Z49" s="8"/>
    </row>
    <row r="50" spans="24:26">
      <c r="X50" s="6"/>
      <c r="Y50" s="8"/>
      <c r="Z50" s="8"/>
    </row>
    <row r="51" spans="24:26">
      <c r="X51" s="6"/>
      <c r="Y51" s="8"/>
      <c r="Z51" s="8"/>
    </row>
    <row r="52" spans="24:26">
      <c r="X52" s="6"/>
      <c r="Y52" s="8"/>
      <c r="Z52" s="8"/>
    </row>
    <row r="53" spans="24:26">
      <c r="Y53" s="9"/>
      <c r="Z53" s="9"/>
    </row>
    <row r="54" spans="24:26">
      <c r="Y54" s="9"/>
      <c r="Z54" s="9"/>
    </row>
    <row r="55" spans="24:26">
      <c r="Y55" s="9"/>
      <c r="Z55" s="9"/>
    </row>
    <row r="56" spans="24:26">
      <c r="Y56" s="9"/>
      <c r="Z56" s="9"/>
    </row>
    <row r="57" spans="24:26">
      <c r="Y57" s="9"/>
      <c r="Z57" s="9"/>
    </row>
    <row r="58" spans="24:26">
      <c r="Y58" s="9"/>
      <c r="Z58" s="9"/>
    </row>
    <row r="59" spans="24:26">
      <c r="Y59" s="9"/>
      <c r="Z59" s="9"/>
    </row>
    <row r="60" spans="24:26">
      <c r="Y60" s="9"/>
      <c r="Z60" s="9"/>
    </row>
    <row r="61" spans="24:26">
      <c r="Y61" s="9"/>
      <c r="Z61" s="9"/>
    </row>
    <row r="62" spans="24:26">
      <c r="Y62" s="9"/>
      <c r="Z62" s="9"/>
    </row>
    <row r="63" spans="24:26">
      <c r="Y63" s="9"/>
      <c r="Z63" s="9"/>
    </row>
    <row r="64" spans="24:26">
      <c r="Y64" s="9"/>
      <c r="Z64" s="9"/>
    </row>
    <row r="65" spans="25:26">
      <c r="Y65" s="9"/>
      <c r="Z65" s="9"/>
    </row>
    <row r="66" spans="25:26">
      <c r="Y66" s="9"/>
      <c r="Z66" s="9"/>
    </row>
    <row r="67" spans="25:26">
      <c r="Y67" s="9"/>
      <c r="Z67" s="9"/>
    </row>
    <row r="68" spans="25:26">
      <c r="Y68" s="9"/>
      <c r="Z68" s="9"/>
    </row>
    <row r="69" spans="25:26">
      <c r="Y69" s="9"/>
      <c r="Z69" s="9"/>
    </row>
    <row r="70" spans="25:26">
      <c r="Y70" s="9"/>
      <c r="Z70" s="9"/>
    </row>
    <row r="71" spans="25:26">
      <c r="Y71" s="9"/>
      <c r="Z71" s="9"/>
    </row>
    <row r="72" spans="25:26">
      <c r="Y72" s="9"/>
      <c r="Z72" s="9"/>
    </row>
    <row r="73" spans="25:26">
      <c r="Y73" s="9"/>
      <c r="Z73" s="9"/>
    </row>
    <row r="74" spans="25:26">
      <c r="Y74" s="9"/>
      <c r="Z74" s="9"/>
    </row>
    <row r="75" spans="25:26">
      <c r="Y75" s="9"/>
      <c r="Z75" s="9"/>
    </row>
    <row r="76" spans="25:26">
      <c r="Y76" s="9"/>
      <c r="Z76" s="9"/>
    </row>
    <row r="77" spans="25:26">
      <c r="Y77" s="9"/>
      <c r="Z77" s="9"/>
    </row>
    <row r="78" spans="25:26">
      <c r="Y78" s="9"/>
      <c r="Z78" s="9"/>
    </row>
    <row r="79" spans="25:26">
      <c r="Y79" s="9"/>
      <c r="Z79" s="9"/>
    </row>
    <row r="80" spans="25:26">
      <c r="Y80" s="9"/>
      <c r="Z80" s="9"/>
    </row>
    <row r="81" spans="25:26">
      <c r="Y81" s="9"/>
      <c r="Z81" s="9"/>
    </row>
    <row r="82" spans="25:26">
      <c r="Y82" s="9"/>
      <c r="Z82" s="9"/>
    </row>
    <row r="83" spans="25:26">
      <c r="Y83" s="9"/>
      <c r="Z83" s="9"/>
    </row>
    <row r="84" spans="25:26">
      <c r="Y84" s="9"/>
      <c r="Z84" s="9"/>
    </row>
    <row r="85" spans="25:26">
      <c r="Y85" s="9"/>
      <c r="Z85" s="9"/>
    </row>
    <row r="86" spans="25:26">
      <c r="Y86" s="9"/>
      <c r="Z86" s="9"/>
    </row>
    <row r="87" spans="25:26">
      <c r="Y87" s="9"/>
      <c r="Z87" s="9"/>
    </row>
    <row r="88" spans="25:26">
      <c r="Y88" s="9"/>
      <c r="Z88" s="9"/>
    </row>
    <row r="89" spans="25:26">
      <c r="Y89" s="9"/>
      <c r="Z89" s="9"/>
    </row>
    <row r="90" spans="25:26">
      <c r="Y90" s="9"/>
      <c r="Z90" s="9"/>
    </row>
    <row r="91" spans="25:26">
      <c r="Y91" s="9"/>
      <c r="Z91" s="9"/>
    </row>
    <row r="92" spans="25:26">
      <c r="Y92" s="9"/>
      <c r="Z92" s="9"/>
    </row>
    <row r="93" spans="25:26">
      <c r="Y93" s="9"/>
      <c r="Z93" s="9"/>
    </row>
    <row r="94" spans="25:26">
      <c r="Y94" s="9"/>
      <c r="Z94" s="9"/>
    </row>
    <row r="95" spans="25:26">
      <c r="Y95" s="9"/>
      <c r="Z95" s="9"/>
    </row>
    <row r="96" spans="25:26">
      <c r="Y96" s="9"/>
      <c r="Z96" s="9"/>
    </row>
    <row r="97" spans="25:26">
      <c r="Y97" s="9"/>
      <c r="Z97" s="9"/>
    </row>
    <row r="98" spans="25:26">
      <c r="Y98" s="9"/>
      <c r="Z98" s="9"/>
    </row>
    <row r="99" spans="25:26">
      <c r="Y99" s="9"/>
      <c r="Z99" s="9"/>
    </row>
    <row r="100" spans="25:26">
      <c r="Y100" s="9"/>
      <c r="Z100" s="9"/>
    </row>
    <row r="101" spans="25:26">
      <c r="Y101" s="9"/>
      <c r="Z101" s="9"/>
    </row>
    <row r="102" spans="25:26">
      <c r="Y102" s="9"/>
      <c r="Z102" s="9"/>
    </row>
    <row r="103" spans="25:26">
      <c r="Y103" s="9"/>
      <c r="Z103" s="9"/>
    </row>
    <row r="104" spans="25:26">
      <c r="Y104" s="9"/>
      <c r="Z104" s="9"/>
    </row>
    <row r="105" spans="25:26">
      <c r="Y105" s="9"/>
      <c r="Z105" s="9"/>
    </row>
    <row r="106" spans="25:26">
      <c r="Y106" s="9"/>
      <c r="Z106" s="9"/>
    </row>
    <row r="107" spans="25:26">
      <c r="Y107" s="9"/>
      <c r="Z107" s="9"/>
    </row>
    <row r="108" spans="25:26">
      <c r="Y108" s="9"/>
      <c r="Z108" s="9"/>
    </row>
    <row r="109" spans="25:26">
      <c r="Y109" s="9"/>
      <c r="Z109" s="9"/>
    </row>
    <row r="110" spans="25:26">
      <c r="Y110" s="9"/>
      <c r="Z110" s="9"/>
    </row>
    <row r="111" spans="25:26">
      <c r="Y111" s="9"/>
      <c r="Z111" s="9"/>
    </row>
    <row r="112" spans="25:26">
      <c r="Y112" s="9"/>
      <c r="Z112" s="9"/>
    </row>
    <row r="113" spans="25:26">
      <c r="Y113" s="9"/>
      <c r="Z113" s="9"/>
    </row>
    <row r="114" spans="25:26">
      <c r="Y114" s="9"/>
      <c r="Z114" s="9"/>
    </row>
    <row r="115" spans="25:26">
      <c r="Y115" s="9"/>
      <c r="Z115" s="9"/>
    </row>
    <row r="116" spans="25:26">
      <c r="Y116" s="9"/>
      <c r="Z116" s="9"/>
    </row>
    <row r="117" spans="25:26">
      <c r="Y117" s="9"/>
      <c r="Z117" s="9"/>
    </row>
    <row r="118" spans="25:26">
      <c r="Y118" s="9"/>
      <c r="Z118" s="9"/>
    </row>
    <row r="119" spans="25:26">
      <c r="Y119" s="9"/>
      <c r="Z119" s="9"/>
    </row>
    <row r="120" spans="25:26">
      <c r="Y120" s="9"/>
      <c r="Z120" s="9"/>
    </row>
    <row r="121" spans="25:26">
      <c r="Y121" s="9"/>
      <c r="Z121" s="9"/>
    </row>
    <row r="122" spans="25:26">
      <c r="Y122" s="9"/>
      <c r="Z122" s="9"/>
    </row>
    <row r="123" spans="25:26">
      <c r="Y123" s="9"/>
      <c r="Z123" s="9"/>
    </row>
    <row r="124" spans="25:26">
      <c r="Y124" s="9"/>
      <c r="Z124" s="9"/>
    </row>
    <row r="125" spans="25:26">
      <c r="Y125" s="9"/>
      <c r="Z125" s="9"/>
    </row>
    <row r="126" spans="25:26">
      <c r="Y126" s="9"/>
      <c r="Z126" s="9"/>
    </row>
    <row r="127" spans="25:26">
      <c r="Y127" s="9"/>
      <c r="Z127" s="9"/>
    </row>
    <row r="128" spans="25:26">
      <c r="Y128" s="9"/>
      <c r="Z128" s="9"/>
    </row>
    <row r="129" spans="25:26">
      <c r="Y129" s="9"/>
      <c r="Z129" s="9"/>
    </row>
    <row r="130" spans="25:26">
      <c r="Y130" s="9"/>
      <c r="Z130" s="9"/>
    </row>
    <row r="131" spans="25:26">
      <c r="Y131" s="9"/>
      <c r="Z131" s="9"/>
    </row>
    <row r="132" spans="25:26">
      <c r="Y132" s="9"/>
      <c r="Z132" s="9"/>
    </row>
    <row r="133" spans="25:26">
      <c r="Y133" s="9"/>
      <c r="Z133" s="9"/>
    </row>
    <row r="134" spans="25:26">
      <c r="Y134" s="9"/>
      <c r="Z134" s="9"/>
    </row>
    <row r="135" spans="25:26">
      <c r="Y135" s="9"/>
      <c r="Z135" s="9"/>
    </row>
    <row r="136" spans="25:26">
      <c r="Y136" s="9"/>
      <c r="Z136" s="9"/>
    </row>
    <row r="137" spans="25:26">
      <c r="Y137" s="9"/>
      <c r="Z137" s="9"/>
    </row>
    <row r="138" spans="25:26">
      <c r="Y138" s="9"/>
      <c r="Z138" s="9"/>
    </row>
    <row r="139" spans="25:26">
      <c r="Y139" s="9"/>
      <c r="Z139" s="9"/>
    </row>
    <row r="140" spans="25:26">
      <c r="Y140" s="9"/>
      <c r="Z140" s="9"/>
    </row>
    <row r="141" spans="25:26">
      <c r="Y141" s="9"/>
      <c r="Z141" s="9"/>
    </row>
    <row r="142" spans="25:26">
      <c r="Y142" s="9"/>
      <c r="Z142" s="9"/>
    </row>
    <row r="143" spans="25:26">
      <c r="Y143" s="9"/>
      <c r="Z143" s="9"/>
    </row>
    <row r="144" spans="25:26">
      <c r="Y144" s="9"/>
      <c r="Z144" s="9"/>
    </row>
    <row r="145" spans="25:26">
      <c r="Y145" s="9"/>
      <c r="Z145" s="9"/>
    </row>
    <row r="146" spans="25:26">
      <c r="Y146" s="9"/>
      <c r="Z146" s="9"/>
    </row>
    <row r="147" spans="25:26">
      <c r="Y147" s="9"/>
      <c r="Z147" s="9"/>
    </row>
    <row r="148" spans="25:26">
      <c r="Y148" s="9"/>
      <c r="Z148" s="9"/>
    </row>
    <row r="149" spans="25:26">
      <c r="Y149" s="9"/>
      <c r="Z149" s="9"/>
    </row>
    <row r="150" spans="25:26">
      <c r="Y150" s="9"/>
      <c r="Z150" s="9"/>
    </row>
    <row r="151" spans="25:26">
      <c r="Y151" s="9"/>
      <c r="Z151" s="9"/>
    </row>
    <row r="152" spans="25:26">
      <c r="Y152" s="9"/>
      <c r="Z152" s="9"/>
    </row>
    <row r="153" spans="25:26">
      <c r="Y153" s="9"/>
      <c r="Z153" s="9"/>
    </row>
    <row r="154" spans="25:26">
      <c r="Y154" s="9"/>
      <c r="Z154" s="9"/>
    </row>
    <row r="155" spans="25:26">
      <c r="Y155" s="9"/>
      <c r="Z155" s="9"/>
    </row>
    <row r="156" spans="25:26">
      <c r="Y156" s="9"/>
      <c r="Z156" s="9"/>
    </row>
    <row r="157" spans="25:26">
      <c r="Y157" s="9"/>
      <c r="Z157" s="9"/>
    </row>
    <row r="158" spans="25:26">
      <c r="Y158" s="9"/>
      <c r="Z158" s="9"/>
    </row>
    <row r="159" spans="25:26">
      <c r="Y159" s="9"/>
      <c r="Z159" s="9"/>
    </row>
    <row r="160" spans="25:26">
      <c r="Y160" s="9"/>
      <c r="Z160" s="9"/>
    </row>
    <row r="161" spans="25:26">
      <c r="Y161" s="9"/>
      <c r="Z161" s="9"/>
    </row>
    <row r="162" spans="25:26">
      <c r="Y162" s="9"/>
      <c r="Z162" s="9"/>
    </row>
    <row r="163" spans="25:26">
      <c r="Y163" s="9"/>
      <c r="Z163" s="9"/>
    </row>
    <row r="164" spans="25:26">
      <c r="Y164" s="9"/>
      <c r="Z164" s="9"/>
    </row>
    <row r="165" spans="25:26">
      <c r="Y165" s="9"/>
      <c r="Z165" s="9"/>
    </row>
    <row r="166" spans="25:26">
      <c r="Y166" s="9"/>
      <c r="Z166" s="9"/>
    </row>
    <row r="167" spans="25:26">
      <c r="Y167" s="9"/>
      <c r="Z167" s="9"/>
    </row>
    <row r="168" spans="25:26">
      <c r="Y168" s="9"/>
      <c r="Z168" s="9"/>
    </row>
  </sheetData>
  <mergeCells count="21">
    <mergeCell ref="A41:B42"/>
    <mergeCell ref="A43:B44"/>
    <mergeCell ref="A45:B46"/>
    <mergeCell ref="A47:B48"/>
    <mergeCell ref="M3:N3"/>
    <mergeCell ref="K3:L3"/>
    <mergeCell ref="A1:Z1"/>
    <mergeCell ref="A2:A4"/>
    <mergeCell ref="B2:B4"/>
    <mergeCell ref="C2:P2"/>
    <mergeCell ref="Q2:X2"/>
    <mergeCell ref="Y2:Z3"/>
    <mergeCell ref="C3:D3"/>
    <mergeCell ref="E3:F3"/>
    <mergeCell ref="G3:H3"/>
    <mergeCell ref="I3:J3"/>
    <mergeCell ref="O3:P3"/>
    <mergeCell ref="Q3:R3"/>
    <mergeCell ref="S3:T3"/>
    <mergeCell ref="U3:V3"/>
    <mergeCell ref="W3:X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T49"/>
  <sheetViews>
    <sheetView view="pageBreakPreview" topLeftCell="A10" zoomScale="70" zoomScaleSheetLayoutView="70" workbookViewId="0">
      <selection activeCell="V43" sqref="V43"/>
    </sheetView>
  </sheetViews>
  <sheetFormatPr defaultRowHeight="14.4"/>
  <cols>
    <col min="1" max="1" width="4.6640625" customWidth="1"/>
    <col min="2" max="2" width="23.6640625" customWidth="1"/>
  </cols>
  <sheetData>
    <row r="1" spans="1:20" ht="17.399999999999999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6.5" customHeight="1">
      <c r="A2" s="50" t="s">
        <v>10</v>
      </c>
      <c r="B2" s="50" t="s">
        <v>1</v>
      </c>
      <c r="C2" s="53" t="s">
        <v>21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35.25" customHeight="1">
      <c r="A3" s="50"/>
      <c r="B3" s="50"/>
      <c r="C3" s="50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0">
        <v>6</v>
      </c>
      <c r="N3" s="50"/>
      <c r="O3" s="50">
        <v>7</v>
      </c>
      <c r="P3" s="50"/>
      <c r="Q3" s="50">
        <v>8</v>
      </c>
      <c r="R3" s="50"/>
      <c r="S3" s="51" t="s">
        <v>3</v>
      </c>
      <c r="T3" s="51"/>
    </row>
    <row r="4" spans="1:20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31" t="s">
        <v>4</v>
      </c>
      <c r="T4" s="31" t="s">
        <v>5</v>
      </c>
    </row>
    <row r="5" spans="1:20">
      <c r="A5" s="28">
        <v>1</v>
      </c>
      <c r="B5" s="29" t="s">
        <v>35</v>
      </c>
      <c r="C5" s="25">
        <v>2</v>
      </c>
      <c r="D5" s="24">
        <v>2</v>
      </c>
      <c r="E5" s="24">
        <v>2</v>
      </c>
      <c r="F5" s="24">
        <v>3</v>
      </c>
      <c r="G5" s="24">
        <v>2</v>
      </c>
      <c r="H5" s="24">
        <v>2</v>
      </c>
      <c r="I5" s="24">
        <v>2</v>
      </c>
      <c r="J5" s="24">
        <v>3</v>
      </c>
      <c r="K5" s="24">
        <v>2</v>
      </c>
      <c r="L5" s="24">
        <v>3</v>
      </c>
      <c r="M5" s="24">
        <v>2</v>
      </c>
      <c r="N5" s="24">
        <v>3</v>
      </c>
      <c r="O5" s="24">
        <v>2</v>
      </c>
      <c r="P5" s="24">
        <v>3</v>
      </c>
      <c r="Q5" s="24">
        <v>2</v>
      </c>
      <c r="R5" s="24">
        <v>3</v>
      </c>
      <c r="S5" s="14">
        <f>(C5+E5+G5+I5+K5+M5+O5+Q5)/8</f>
        <v>2</v>
      </c>
      <c r="T5" s="14">
        <f>(D5+F5+H5+J5+L5+N5+P5+R5)/8</f>
        <v>2.75</v>
      </c>
    </row>
    <row r="6" spans="1:20">
      <c r="A6" s="28">
        <v>2</v>
      </c>
      <c r="B6" s="29" t="s">
        <v>36</v>
      </c>
      <c r="C6" s="25">
        <v>2</v>
      </c>
      <c r="D6" s="24"/>
      <c r="E6" s="24">
        <v>2</v>
      </c>
      <c r="F6" s="24"/>
      <c r="G6" s="24">
        <v>2</v>
      </c>
      <c r="H6" s="24"/>
      <c r="I6" s="24">
        <v>2</v>
      </c>
      <c r="J6" s="24"/>
      <c r="K6" s="24">
        <v>2</v>
      </c>
      <c r="L6" s="24"/>
      <c r="M6" s="24">
        <v>2</v>
      </c>
      <c r="N6" s="24"/>
      <c r="O6" s="24">
        <v>2</v>
      </c>
      <c r="P6" s="24"/>
      <c r="Q6" s="24">
        <v>2</v>
      </c>
      <c r="R6" s="24"/>
      <c r="S6" s="14">
        <f>(C6+E6+G6+I6+K6+M6+O6+Q6)/8</f>
        <v>2</v>
      </c>
      <c r="T6" s="14">
        <f>(D6+F6+H6+J6+L6+N6+P6+R6)/8</f>
        <v>0</v>
      </c>
    </row>
    <row r="7" spans="1:20">
      <c r="A7" s="28">
        <v>3</v>
      </c>
      <c r="B7" s="29" t="s">
        <v>37</v>
      </c>
      <c r="C7" s="25">
        <v>2</v>
      </c>
      <c r="D7" s="24">
        <v>3</v>
      </c>
      <c r="E7" s="24">
        <v>2</v>
      </c>
      <c r="F7" s="24">
        <v>3</v>
      </c>
      <c r="G7" s="24">
        <v>2</v>
      </c>
      <c r="H7" s="24">
        <v>3</v>
      </c>
      <c r="I7" s="24">
        <v>3</v>
      </c>
      <c r="J7" s="24">
        <v>3</v>
      </c>
      <c r="K7" s="24">
        <v>2</v>
      </c>
      <c r="L7" s="24">
        <v>3</v>
      </c>
      <c r="M7" s="24">
        <v>2</v>
      </c>
      <c r="N7" s="24">
        <v>3</v>
      </c>
      <c r="O7" s="24">
        <v>2</v>
      </c>
      <c r="P7" s="24">
        <v>3</v>
      </c>
      <c r="Q7" s="24">
        <v>2</v>
      </c>
      <c r="R7" s="24">
        <v>3</v>
      </c>
      <c r="S7" s="14">
        <f t="shared" ref="S7:T47" si="0">(C7+E7+G7+I7+K7+M7+O7+Q7)/8</f>
        <v>2.125</v>
      </c>
      <c r="T7" s="14">
        <f t="shared" si="0"/>
        <v>3</v>
      </c>
    </row>
    <row r="8" spans="1:20">
      <c r="A8" s="28">
        <v>4</v>
      </c>
      <c r="B8" s="29" t="s">
        <v>38</v>
      </c>
      <c r="C8" s="25">
        <v>2</v>
      </c>
      <c r="D8" s="24">
        <v>3</v>
      </c>
      <c r="E8" s="24">
        <v>2</v>
      </c>
      <c r="F8" s="24">
        <v>3</v>
      </c>
      <c r="G8" s="24">
        <v>2</v>
      </c>
      <c r="H8" s="24">
        <v>3</v>
      </c>
      <c r="I8" s="24">
        <v>2</v>
      </c>
      <c r="J8" s="24">
        <v>3</v>
      </c>
      <c r="K8" s="24">
        <v>2</v>
      </c>
      <c r="L8" s="24">
        <v>3</v>
      </c>
      <c r="M8" s="24">
        <v>2</v>
      </c>
      <c r="N8" s="24">
        <v>3</v>
      </c>
      <c r="O8" s="24">
        <v>2</v>
      </c>
      <c r="P8" s="24">
        <v>3</v>
      </c>
      <c r="Q8" s="24">
        <v>2</v>
      </c>
      <c r="R8" s="24">
        <v>3</v>
      </c>
      <c r="S8" s="14">
        <f t="shared" si="0"/>
        <v>2</v>
      </c>
      <c r="T8" s="14">
        <f t="shared" si="0"/>
        <v>3</v>
      </c>
    </row>
    <row r="9" spans="1:20">
      <c r="A9" s="28">
        <v>5</v>
      </c>
      <c r="B9" s="29" t="s">
        <v>39</v>
      </c>
      <c r="C9" s="25">
        <v>2</v>
      </c>
      <c r="D9" s="24">
        <v>3</v>
      </c>
      <c r="E9" s="24">
        <v>2</v>
      </c>
      <c r="F9" s="24">
        <v>3</v>
      </c>
      <c r="G9" s="24">
        <v>2</v>
      </c>
      <c r="H9" s="24">
        <v>3</v>
      </c>
      <c r="I9" s="24">
        <v>2</v>
      </c>
      <c r="J9" s="24">
        <v>3</v>
      </c>
      <c r="K9" s="24">
        <v>2</v>
      </c>
      <c r="L9" s="24">
        <v>3</v>
      </c>
      <c r="M9" s="24">
        <v>2</v>
      </c>
      <c r="N9" s="24">
        <v>3</v>
      </c>
      <c r="O9" s="24">
        <v>2</v>
      </c>
      <c r="P9" s="24">
        <v>3</v>
      </c>
      <c r="Q9" s="24">
        <v>2</v>
      </c>
      <c r="R9" s="24">
        <v>3</v>
      </c>
      <c r="S9" s="14">
        <f t="shared" si="0"/>
        <v>2</v>
      </c>
      <c r="T9" s="14">
        <f t="shared" si="0"/>
        <v>3</v>
      </c>
    </row>
    <row r="10" spans="1:20">
      <c r="A10" s="28">
        <v>6</v>
      </c>
      <c r="B10" s="29" t="s">
        <v>40</v>
      </c>
      <c r="C10" s="25">
        <v>2</v>
      </c>
      <c r="D10" s="24">
        <v>2</v>
      </c>
      <c r="E10" s="24">
        <v>2</v>
      </c>
      <c r="F10" s="24">
        <v>3</v>
      </c>
      <c r="G10" s="24">
        <v>2</v>
      </c>
      <c r="H10" s="24">
        <v>3</v>
      </c>
      <c r="I10" s="24">
        <v>2</v>
      </c>
      <c r="J10" s="24">
        <v>3</v>
      </c>
      <c r="K10" s="24">
        <v>2</v>
      </c>
      <c r="L10" s="24">
        <v>3</v>
      </c>
      <c r="M10" s="24">
        <v>2</v>
      </c>
      <c r="N10" s="24">
        <v>2</v>
      </c>
      <c r="O10" s="24">
        <v>2</v>
      </c>
      <c r="P10" s="24">
        <v>3</v>
      </c>
      <c r="Q10" s="24">
        <v>2</v>
      </c>
      <c r="R10" s="24">
        <v>3</v>
      </c>
      <c r="S10" s="14">
        <f t="shared" si="0"/>
        <v>2</v>
      </c>
      <c r="T10" s="14">
        <f t="shared" si="0"/>
        <v>2.75</v>
      </c>
    </row>
    <row r="11" spans="1:20">
      <c r="A11" s="28">
        <v>7</v>
      </c>
      <c r="B11" s="37" t="s">
        <v>41</v>
      </c>
      <c r="C11" s="25">
        <v>2</v>
      </c>
      <c r="D11" s="24">
        <v>3</v>
      </c>
      <c r="E11" s="24">
        <v>2</v>
      </c>
      <c r="F11" s="24">
        <v>3</v>
      </c>
      <c r="G11" s="24">
        <v>2</v>
      </c>
      <c r="H11" s="24">
        <v>3</v>
      </c>
      <c r="I11" s="24">
        <v>2</v>
      </c>
      <c r="J11" s="24">
        <v>3</v>
      </c>
      <c r="K11" s="24">
        <v>2</v>
      </c>
      <c r="L11" s="24">
        <v>3</v>
      </c>
      <c r="M11" s="24">
        <v>2</v>
      </c>
      <c r="N11" s="24">
        <v>2</v>
      </c>
      <c r="O11" s="24">
        <v>2</v>
      </c>
      <c r="P11" s="24">
        <v>3</v>
      </c>
      <c r="Q11" s="24">
        <v>2</v>
      </c>
      <c r="R11" s="24">
        <v>3</v>
      </c>
      <c r="S11" s="14">
        <f t="shared" si="0"/>
        <v>2</v>
      </c>
      <c r="T11" s="14">
        <f t="shared" si="0"/>
        <v>2.875</v>
      </c>
    </row>
    <row r="12" spans="1:20">
      <c r="A12" s="28">
        <v>8</v>
      </c>
      <c r="B12" s="29" t="s">
        <v>42</v>
      </c>
      <c r="C12" s="25">
        <v>2</v>
      </c>
      <c r="D12" s="24">
        <v>3</v>
      </c>
      <c r="E12" s="24">
        <v>2</v>
      </c>
      <c r="F12" s="24">
        <v>3</v>
      </c>
      <c r="G12" s="24">
        <v>2</v>
      </c>
      <c r="H12" s="24">
        <v>2</v>
      </c>
      <c r="I12" s="24">
        <v>2</v>
      </c>
      <c r="J12" s="24">
        <v>3</v>
      </c>
      <c r="K12" s="24">
        <v>2</v>
      </c>
      <c r="L12" s="24">
        <v>3</v>
      </c>
      <c r="M12" s="24">
        <v>2</v>
      </c>
      <c r="N12" s="24">
        <v>3</v>
      </c>
      <c r="O12" s="24">
        <v>2</v>
      </c>
      <c r="P12" s="24">
        <v>3</v>
      </c>
      <c r="Q12" s="24">
        <v>2</v>
      </c>
      <c r="R12" s="24">
        <v>3</v>
      </c>
      <c r="S12" s="14">
        <f t="shared" si="0"/>
        <v>2</v>
      </c>
      <c r="T12" s="14">
        <f t="shared" si="0"/>
        <v>2.875</v>
      </c>
    </row>
    <row r="13" spans="1:20">
      <c r="A13" s="28">
        <v>9</v>
      </c>
      <c r="B13" s="29" t="s">
        <v>43</v>
      </c>
      <c r="C13" s="25">
        <v>2</v>
      </c>
      <c r="D13" s="24">
        <v>3</v>
      </c>
      <c r="E13" s="24">
        <v>2</v>
      </c>
      <c r="F13" s="24">
        <v>3</v>
      </c>
      <c r="G13" s="24">
        <v>2</v>
      </c>
      <c r="H13" s="24">
        <v>2</v>
      </c>
      <c r="I13" s="24">
        <v>2</v>
      </c>
      <c r="J13" s="24">
        <v>3</v>
      </c>
      <c r="K13" s="24">
        <v>2</v>
      </c>
      <c r="L13" s="24">
        <v>3</v>
      </c>
      <c r="M13" s="24">
        <v>2</v>
      </c>
      <c r="N13" s="24">
        <v>3</v>
      </c>
      <c r="O13" s="24">
        <v>2</v>
      </c>
      <c r="P13" s="24">
        <v>3</v>
      </c>
      <c r="Q13" s="24">
        <v>2</v>
      </c>
      <c r="R13" s="24">
        <v>3</v>
      </c>
      <c r="S13" s="14">
        <f t="shared" si="0"/>
        <v>2</v>
      </c>
      <c r="T13" s="14">
        <f t="shared" si="0"/>
        <v>2.875</v>
      </c>
    </row>
    <row r="14" spans="1:20">
      <c r="A14" s="28">
        <v>10</v>
      </c>
      <c r="B14" s="29" t="s">
        <v>44</v>
      </c>
      <c r="C14" s="25">
        <v>2</v>
      </c>
      <c r="D14" s="24"/>
      <c r="E14" s="24">
        <v>2</v>
      </c>
      <c r="F14" s="24"/>
      <c r="G14" s="24">
        <v>2</v>
      </c>
      <c r="H14" s="24"/>
      <c r="I14" s="24">
        <v>2</v>
      </c>
      <c r="J14" s="24"/>
      <c r="K14" s="24">
        <v>2</v>
      </c>
      <c r="L14" s="24"/>
      <c r="M14" s="24">
        <v>2</v>
      </c>
      <c r="N14" s="24"/>
      <c r="O14" s="24">
        <v>2</v>
      </c>
      <c r="P14" s="24"/>
      <c r="Q14" s="24">
        <v>2</v>
      </c>
      <c r="R14" s="24"/>
      <c r="S14" s="14">
        <f t="shared" si="0"/>
        <v>2</v>
      </c>
      <c r="T14" s="14">
        <f t="shared" si="0"/>
        <v>0</v>
      </c>
    </row>
    <row r="15" spans="1:20">
      <c r="A15" s="28">
        <v>11</v>
      </c>
      <c r="B15" s="29" t="s">
        <v>45</v>
      </c>
      <c r="C15" s="25">
        <v>2</v>
      </c>
      <c r="D15" s="24">
        <v>3</v>
      </c>
      <c r="E15" s="24">
        <v>2</v>
      </c>
      <c r="F15" s="24">
        <v>3</v>
      </c>
      <c r="G15" s="24">
        <v>2</v>
      </c>
      <c r="H15" s="24">
        <v>3</v>
      </c>
      <c r="I15" s="24">
        <v>2</v>
      </c>
      <c r="J15" s="24">
        <v>3</v>
      </c>
      <c r="K15" s="24">
        <v>2</v>
      </c>
      <c r="L15" s="24">
        <v>3</v>
      </c>
      <c r="M15" s="24">
        <v>2</v>
      </c>
      <c r="N15" s="24">
        <v>3</v>
      </c>
      <c r="O15" s="24">
        <v>2</v>
      </c>
      <c r="P15" s="24">
        <v>3</v>
      </c>
      <c r="Q15" s="24">
        <v>2</v>
      </c>
      <c r="R15" s="24">
        <v>3</v>
      </c>
      <c r="S15" s="14">
        <f t="shared" si="0"/>
        <v>2</v>
      </c>
      <c r="T15" s="14">
        <f t="shared" si="0"/>
        <v>3</v>
      </c>
    </row>
    <row r="16" spans="1:20">
      <c r="A16" s="28">
        <v>12</v>
      </c>
      <c r="B16" s="29" t="s">
        <v>46</v>
      </c>
      <c r="C16" s="25">
        <v>2</v>
      </c>
      <c r="D16" s="24">
        <v>2</v>
      </c>
      <c r="E16" s="24">
        <v>2</v>
      </c>
      <c r="F16" s="24">
        <v>2</v>
      </c>
      <c r="G16" s="24">
        <v>2</v>
      </c>
      <c r="H16" s="24">
        <v>3</v>
      </c>
      <c r="I16" s="24">
        <v>2</v>
      </c>
      <c r="J16" s="24">
        <v>3</v>
      </c>
      <c r="K16" s="24">
        <v>2</v>
      </c>
      <c r="L16" s="24">
        <v>3</v>
      </c>
      <c r="M16" s="24">
        <v>2</v>
      </c>
      <c r="N16" s="24">
        <v>3</v>
      </c>
      <c r="O16" s="24">
        <v>2</v>
      </c>
      <c r="P16" s="24">
        <v>3</v>
      </c>
      <c r="Q16" s="24">
        <v>2</v>
      </c>
      <c r="R16" s="24">
        <v>3</v>
      </c>
      <c r="S16" s="14">
        <f t="shared" si="0"/>
        <v>2</v>
      </c>
      <c r="T16" s="14">
        <f t="shared" si="0"/>
        <v>2.75</v>
      </c>
    </row>
    <row r="17" spans="1:20">
      <c r="A17" s="28">
        <v>13</v>
      </c>
      <c r="B17" s="29" t="s">
        <v>47</v>
      </c>
      <c r="C17" s="25">
        <v>2</v>
      </c>
      <c r="D17" s="24">
        <v>2</v>
      </c>
      <c r="E17" s="24">
        <v>2</v>
      </c>
      <c r="F17" s="24">
        <v>2</v>
      </c>
      <c r="G17" s="24">
        <v>2</v>
      </c>
      <c r="H17" s="24">
        <v>2</v>
      </c>
      <c r="I17" s="24">
        <v>2</v>
      </c>
      <c r="J17" s="24">
        <v>2</v>
      </c>
      <c r="K17" s="24">
        <v>2</v>
      </c>
      <c r="L17" s="24">
        <v>2</v>
      </c>
      <c r="M17" s="24">
        <v>2</v>
      </c>
      <c r="N17" s="24">
        <v>2</v>
      </c>
      <c r="O17" s="24">
        <v>2</v>
      </c>
      <c r="P17" s="24">
        <v>2</v>
      </c>
      <c r="Q17" s="24">
        <v>2</v>
      </c>
      <c r="R17" s="24">
        <v>3</v>
      </c>
      <c r="S17" s="14">
        <f t="shared" si="0"/>
        <v>2</v>
      </c>
      <c r="T17" s="14">
        <f t="shared" si="0"/>
        <v>2.125</v>
      </c>
    </row>
    <row r="18" spans="1:20">
      <c r="A18" s="28">
        <v>14</v>
      </c>
      <c r="B18" s="29" t="s">
        <v>48</v>
      </c>
      <c r="C18" s="25">
        <v>2</v>
      </c>
      <c r="D18" s="24">
        <v>3</v>
      </c>
      <c r="E18" s="24">
        <v>2</v>
      </c>
      <c r="F18" s="24">
        <v>3</v>
      </c>
      <c r="G18" s="24">
        <v>2</v>
      </c>
      <c r="H18" s="24">
        <v>3</v>
      </c>
      <c r="I18" s="24">
        <v>3</v>
      </c>
      <c r="J18" s="24">
        <v>3</v>
      </c>
      <c r="K18" s="24">
        <v>2</v>
      </c>
      <c r="L18" s="24">
        <v>3</v>
      </c>
      <c r="M18" s="24">
        <v>2</v>
      </c>
      <c r="N18" s="24">
        <v>3</v>
      </c>
      <c r="O18" s="24">
        <v>2</v>
      </c>
      <c r="P18" s="24">
        <v>3</v>
      </c>
      <c r="Q18" s="24">
        <v>2</v>
      </c>
      <c r="R18" s="24">
        <v>3</v>
      </c>
      <c r="S18" s="14">
        <f t="shared" si="0"/>
        <v>2.125</v>
      </c>
      <c r="T18" s="14">
        <f t="shared" si="0"/>
        <v>3</v>
      </c>
    </row>
    <row r="19" spans="1:20">
      <c r="A19" s="28">
        <v>15</v>
      </c>
      <c r="B19" s="29" t="s">
        <v>49</v>
      </c>
      <c r="C19" s="25">
        <v>2</v>
      </c>
      <c r="D19" s="24">
        <v>3</v>
      </c>
      <c r="E19" s="24">
        <v>2</v>
      </c>
      <c r="F19" s="24">
        <v>3</v>
      </c>
      <c r="G19" s="24">
        <v>2</v>
      </c>
      <c r="H19" s="24">
        <v>2</v>
      </c>
      <c r="I19" s="24">
        <v>2</v>
      </c>
      <c r="J19" s="24">
        <v>2</v>
      </c>
      <c r="K19" s="24">
        <v>2</v>
      </c>
      <c r="L19" s="24">
        <v>2</v>
      </c>
      <c r="M19" s="24">
        <v>2</v>
      </c>
      <c r="N19" s="24">
        <v>2</v>
      </c>
      <c r="O19" s="24">
        <v>2</v>
      </c>
      <c r="P19" s="24">
        <v>3</v>
      </c>
      <c r="Q19" s="24">
        <v>2</v>
      </c>
      <c r="R19" s="24">
        <v>3</v>
      </c>
      <c r="S19" s="14">
        <f t="shared" si="0"/>
        <v>2</v>
      </c>
      <c r="T19" s="14">
        <f t="shared" si="0"/>
        <v>2.5</v>
      </c>
    </row>
    <row r="20" spans="1:20">
      <c r="A20" s="28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3</v>
      </c>
      <c r="G20" s="24">
        <v>2</v>
      </c>
      <c r="H20" s="24">
        <v>2</v>
      </c>
      <c r="I20" s="24">
        <v>2</v>
      </c>
      <c r="J20" s="24">
        <v>3</v>
      </c>
      <c r="K20" s="24">
        <v>2</v>
      </c>
      <c r="L20" s="24">
        <v>3</v>
      </c>
      <c r="M20" s="24">
        <v>2</v>
      </c>
      <c r="N20" s="24">
        <v>3</v>
      </c>
      <c r="O20" s="24">
        <v>2</v>
      </c>
      <c r="P20" s="24">
        <v>3</v>
      </c>
      <c r="Q20" s="24">
        <v>2</v>
      </c>
      <c r="R20" s="24">
        <v>3</v>
      </c>
      <c r="S20" s="14">
        <f t="shared" si="0"/>
        <v>2</v>
      </c>
      <c r="T20" s="14">
        <f t="shared" si="0"/>
        <v>2.875</v>
      </c>
    </row>
    <row r="21" spans="1:20">
      <c r="A21" s="28">
        <v>17</v>
      </c>
      <c r="B21" s="29" t="s">
        <v>71</v>
      </c>
      <c r="C21" s="25"/>
      <c r="D21" s="24">
        <v>3</v>
      </c>
      <c r="E21" s="24"/>
      <c r="F21" s="24">
        <v>3</v>
      </c>
      <c r="G21" s="24"/>
      <c r="H21" s="24">
        <v>3</v>
      </c>
      <c r="I21" s="24"/>
      <c r="J21" s="24">
        <v>3</v>
      </c>
      <c r="K21" s="24"/>
      <c r="L21" s="24">
        <v>2</v>
      </c>
      <c r="M21" s="24"/>
      <c r="N21" s="24">
        <v>3</v>
      </c>
      <c r="O21" s="24"/>
      <c r="P21" s="24">
        <v>3</v>
      </c>
      <c r="Q21" s="24"/>
      <c r="R21" s="24">
        <v>3</v>
      </c>
      <c r="S21" s="14"/>
      <c r="T21" s="14">
        <f t="shared" si="0"/>
        <v>2.875</v>
      </c>
    </row>
    <row r="22" spans="1:20">
      <c r="A22" s="28">
        <v>18</v>
      </c>
      <c r="B22" s="29" t="s">
        <v>51</v>
      </c>
      <c r="C22" s="40">
        <v>2</v>
      </c>
      <c r="D22" s="39">
        <v>3</v>
      </c>
      <c r="E22" s="39">
        <v>2</v>
      </c>
      <c r="F22" s="39">
        <v>3</v>
      </c>
      <c r="G22" s="39">
        <v>2</v>
      </c>
      <c r="H22" s="39">
        <v>3</v>
      </c>
      <c r="I22" s="39">
        <v>2</v>
      </c>
      <c r="J22" s="39">
        <v>3</v>
      </c>
      <c r="K22" s="39">
        <v>2</v>
      </c>
      <c r="L22" s="39">
        <v>2</v>
      </c>
      <c r="M22" s="39">
        <v>2</v>
      </c>
      <c r="N22" s="39">
        <v>3</v>
      </c>
      <c r="O22" s="39">
        <v>2</v>
      </c>
      <c r="P22" s="39">
        <v>3</v>
      </c>
      <c r="Q22" s="39">
        <v>2</v>
      </c>
      <c r="R22" s="39">
        <v>3</v>
      </c>
      <c r="S22" s="14">
        <f t="shared" ref="S22:S32" si="1">(C22+E22+G22+I22+K22+M22+O22+Q22)/8</f>
        <v>2</v>
      </c>
      <c r="T22" s="14">
        <f t="shared" ref="T22:T32" si="2">(D22+F22+H22+J22+L22+N22+P22+R22)/8</f>
        <v>2.875</v>
      </c>
    </row>
    <row r="23" spans="1:20">
      <c r="A23" s="28">
        <v>19</v>
      </c>
      <c r="B23" s="29" t="s">
        <v>52</v>
      </c>
      <c r="C23" s="40">
        <v>2</v>
      </c>
      <c r="D23" s="39"/>
      <c r="E23" s="39">
        <v>2</v>
      </c>
      <c r="F23" s="39"/>
      <c r="G23" s="39">
        <v>2</v>
      </c>
      <c r="H23" s="39"/>
      <c r="I23" s="39">
        <v>2</v>
      </c>
      <c r="J23" s="39"/>
      <c r="K23" s="39">
        <v>2</v>
      </c>
      <c r="L23" s="39"/>
      <c r="M23" s="39">
        <v>2</v>
      </c>
      <c r="N23" s="39"/>
      <c r="O23" s="39">
        <v>2</v>
      </c>
      <c r="P23" s="39"/>
      <c r="Q23" s="39">
        <v>2</v>
      </c>
      <c r="R23" s="39"/>
      <c r="S23" s="14">
        <f t="shared" si="1"/>
        <v>2</v>
      </c>
      <c r="T23" s="14">
        <f t="shared" si="2"/>
        <v>0</v>
      </c>
    </row>
    <row r="24" spans="1:20">
      <c r="A24" s="28">
        <v>20</v>
      </c>
      <c r="B24" s="29" t="s">
        <v>53</v>
      </c>
      <c r="C24" s="40">
        <v>2</v>
      </c>
      <c r="D24" s="39">
        <v>2</v>
      </c>
      <c r="E24" s="39">
        <v>2</v>
      </c>
      <c r="F24" s="39">
        <v>3</v>
      </c>
      <c r="G24" s="39">
        <v>2</v>
      </c>
      <c r="H24" s="39">
        <v>2</v>
      </c>
      <c r="I24" s="39">
        <v>2</v>
      </c>
      <c r="J24" s="39">
        <v>3</v>
      </c>
      <c r="K24" s="39">
        <v>2</v>
      </c>
      <c r="L24" s="39">
        <v>2</v>
      </c>
      <c r="M24" s="39">
        <v>2</v>
      </c>
      <c r="N24" s="39">
        <v>3</v>
      </c>
      <c r="O24" s="39">
        <v>2</v>
      </c>
      <c r="P24" s="39">
        <v>3</v>
      </c>
      <c r="Q24" s="39">
        <v>2</v>
      </c>
      <c r="R24" s="39">
        <v>3</v>
      </c>
      <c r="S24" s="14">
        <f t="shared" si="1"/>
        <v>2</v>
      </c>
      <c r="T24" s="14">
        <f t="shared" si="2"/>
        <v>2.625</v>
      </c>
    </row>
    <row r="25" spans="1:20">
      <c r="A25" s="28">
        <v>21</v>
      </c>
      <c r="B25" s="38" t="s">
        <v>56</v>
      </c>
      <c r="C25" s="40">
        <v>2</v>
      </c>
      <c r="D25" s="39">
        <v>2</v>
      </c>
      <c r="E25" s="39">
        <v>2</v>
      </c>
      <c r="F25" s="39">
        <v>3</v>
      </c>
      <c r="G25" s="39">
        <v>2</v>
      </c>
      <c r="H25" s="39">
        <v>2</v>
      </c>
      <c r="I25" s="39">
        <v>2</v>
      </c>
      <c r="J25" s="39">
        <v>3</v>
      </c>
      <c r="K25" s="39">
        <v>2</v>
      </c>
      <c r="L25" s="39">
        <v>2</v>
      </c>
      <c r="M25" s="39">
        <v>2</v>
      </c>
      <c r="N25" s="39">
        <v>2</v>
      </c>
      <c r="O25" s="39">
        <v>2</v>
      </c>
      <c r="P25" s="39">
        <v>3</v>
      </c>
      <c r="Q25" s="39">
        <v>2</v>
      </c>
      <c r="R25" s="39">
        <v>3</v>
      </c>
      <c r="S25" s="14">
        <f t="shared" si="1"/>
        <v>2</v>
      </c>
      <c r="T25" s="14">
        <f t="shared" si="2"/>
        <v>2.5</v>
      </c>
    </row>
    <row r="26" spans="1:20">
      <c r="A26" s="28">
        <v>22</v>
      </c>
      <c r="B26" s="29" t="s">
        <v>54</v>
      </c>
      <c r="C26" s="40">
        <v>2</v>
      </c>
      <c r="D26" s="39">
        <v>3</v>
      </c>
      <c r="E26" s="39">
        <v>2</v>
      </c>
      <c r="F26" s="39">
        <v>3</v>
      </c>
      <c r="G26" s="39">
        <v>2</v>
      </c>
      <c r="H26" s="39">
        <v>3</v>
      </c>
      <c r="I26" s="39">
        <v>2</v>
      </c>
      <c r="J26" s="39">
        <v>3</v>
      </c>
      <c r="K26" s="39">
        <v>2</v>
      </c>
      <c r="L26" s="39">
        <v>3</v>
      </c>
      <c r="M26" s="39">
        <v>2</v>
      </c>
      <c r="N26" s="39">
        <v>3</v>
      </c>
      <c r="O26" s="39">
        <v>2</v>
      </c>
      <c r="P26" s="39">
        <v>3</v>
      </c>
      <c r="Q26" s="39">
        <v>2</v>
      </c>
      <c r="R26" s="39">
        <v>3</v>
      </c>
      <c r="S26" s="14">
        <f t="shared" si="1"/>
        <v>2</v>
      </c>
      <c r="T26" s="14">
        <f t="shared" si="2"/>
        <v>3</v>
      </c>
    </row>
    <row r="27" spans="1:20">
      <c r="A27" s="28">
        <v>23</v>
      </c>
      <c r="B27" s="29" t="s">
        <v>55</v>
      </c>
      <c r="C27" s="40">
        <v>2</v>
      </c>
      <c r="D27" s="39">
        <v>3</v>
      </c>
      <c r="E27" s="39">
        <v>2</v>
      </c>
      <c r="F27" s="39">
        <v>3</v>
      </c>
      <c r="G27" s="39">
        <v>2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39">
        <v>2</v>
      </c>
      <c r="P27" s="39">
        <v>3</v>
      </c>
      <c r="Q27" s="39">
        <v>2</v>
      </c>
      <c r="R27" s="39">
        <v>3</v>
      </c>
      <c r="S27" s="14">
        <f t="shared" si="1"/>
        <v>2</v>
      </c>
      <c r="T27" s="14">
        <f t="shared" si="2"/>
        <v>3</v>
      </c>
    </row>
    <row r="28" spans="1:20">
      <c r="A28" s="28">
        <v>24</v>
      </c>
      <c r="B28" s="38" t="s">
        <v>57</v>
      </c>
      <c r="C28" s="40">
        <v>2</v>
      </c>
      <c r="D28" s="39">
        <v>3</v>
      </c>
      <c r="E28" s="39">
        <v>2</v>
      </c>
      <c r="F28" s="39">
        <v>3</v>
      </c>
      <c r="G28" s="39">
        <v>2</v>
      </c>
      <c r="H28" s="39">
        <v>3</v>
      </c>
      <c r="I28" s="39">
        <v>3</v>
      </c>
      <c r="J28" s="39">
        <v>3</v>
      </c>
      <c r="K28" s="39">
        <v>2</v>
      </c>
      <c r="L28" s="39">
        <v>3</v>
      </c>
      <c r="M28" s="39">
        <v>2</v>
      </c>
      <c r="N28" s="39">
        <v>3</v>
      </c>
      <c r="O28" s="39">
        <v>2</v>
      </c>
      <c r="P28" s="39">
        <v>3</v>
      </c>
      <c r="Q28" s="39">
        <v>2</v>
      </c>
      <c r="R28" s="39">
        <v>3</v>
      </c>
      <c r="S28" s="14">
        <f t="shared" si="1"/>
        <v>2.125</v>
      </c>
      <c r="T28" s="14">
        <f t="shared" si="2"/>
        <v>3</v>
      </c>
    </row>
    <row r="29" spans="1:20">
      <c r="A29" s="28">
        <v>25</v>
      </c>
      <c r="B29" s="29" t="s">
        <v>58</v>
      </c>
      <c r="C29" s="40">
        <v>2</v>
      </c>
      <c r="D29" s="39">
        <v>3</v>
      </c>
      <c r="E29" s="39">
        <v>2</v>
      </c>
      <c r="F29" s="39">
        <v>3</v>
      </c>
      <c r="G29" s="39">
        <v>2</v>
      </c>
      <c r="H29" s="39">
        <v>3</v>
      </c>
      <c r="I29" s="39">
        <v>3</v>
      </c>
      <c r="J29" s="39">
        <v>3</v>
      </c>
      <c r="K29" s="39">
        <v>2</v>
      </c>
      <c r="L29" s="39">
        <v>3</v>
      </c>
      <c r="M29" s="39">
        <v>2</v>
      </c>
      <c r="N29" s="39">
        <v>3</v>
      </c>
      <c r="O29" s="39">
        <v>2</v>
      </c>
      <c r="P29" s="39">
        <v>3</v>
      </c>
      <c r="Q29" s="39">
        <v>2</v>
      </c>
      <c r="R29" s="39">
        <v>3</v>
      </c>
      <c r="S29" s="14">
        <f t="shared" si="1"/>
        <v>2.125</v>
      </c>
      <c r="T29" s="14">
        <f t="shared" si="2"/>
        <v>3</v>
      </c>
    </row>
    <row r="30" spans="1:20">
      <c r="A30" s="28">
        <v>26</v>
      </c>
      <c r="B30" s="29" t="s">
        <v>59</v>
      </c>
      <c r="C30" s="40">
        <v>2</v>
      </c>
      <c r="D30" s="39">
        <v>3</v>
      </c>
      <c r="E30" s="39">
        <v>2</v>
      </c>
      <c r="F30" s="39">
        <v>3</v>
      </c>
      <c r="G30" s="39">
        <v>2</v>
      </c>
      <c r="H30" s="39">
        <v>3</v>
      </c>
      <c r="I30" s="39">
        <v>3</v>
      </c>
      <c r="J30" s="39">
        <v>3</v>
      </c>
      <c r="K30" s="39">
        <v>2</v>
      </c>
      <c r="L30" s="39">
        <v>3</v>
      </c>
      <c r="M30" s="39">
        <v>2</v>
      </c>
      <c r="N30" s="39">
        <v>3</v>
      </c>
      <c r="O30" s="39">
        <v>2</v>
      </c>
      <c r="P30" s="39">
        <v>3</v>
      </c>
      <c r="Q30" s="39">
        <v>2</v>
      </c>
      <c r="R30" s="39">
        <v>3</v>
      </c>
      <c r="S30" s="14">
        <f t="shared" si="1"/>
        <v>2.125</v>
      </c>
      <c r="T30" s="14">
        <f t="shared" si="2"/>
        <v>3</v>
      </c>
    </row>
    <row r="31" spans="1:20">
      <c r="A31" s="28">
        <v>27</v>
      </c>
      <c r="B31" s="29" t="s">
        <v>60</v>
      </c>
      <c r="C31" s="40">
        <v>2</v>
      </c>
      <c r="D31" s="39">
        <v>2</v>
      </c>
      <c r="E31" s="39">
        <v>2</v>
      </c>
      <c r="F31" s="39">
        <v>3</v>
      </c>
      <c r="G31" s="39">
        <v>2</v>
      </c>
      <c r="H31" s="39">
        <v>3</v>
      </c>
      <c r="I31" s="39">
        <v>2</v>
      </c>
      <c r="J31" s="39">
        <v>3</v>
      </c>
      <c r="K31" s="39">
        <v>2</v>
      </c>
      <c r="L31" s="39">
        <v>2</v>
      </c>
      <c r="M31" s="39">
        <v>2</v>
      </c>
      <c r="N31" s="39">
        <v>2</v>
      </c>
      <c r="O31" s="39">
        <v>2</v>
      </c>
      <c r="P31" s="39">
        <v>3</v>
      </c>
      <c r="Q31" s="39">
        <v>2</v>
      </c>
      <c r="R31" s="39">
        <v>3</v>
      </c>
      <c r="S31" s="14">
        <f t="shared" si="1"/>
        <v>2</v>
      </c>
      <c r="T31" s="14">
        <f t="shared" si="2"/>
        <v>2.625</v>
      </c>
    </row>
    <row r="32" spans="1:20">
      <c r="A32" s="28">
        <v>28</v>
      </c>
      <c r="B32" s="41" t="s">
        <v>67</v>
      </c>
      <c r="C32" s="40">
        <v>2</v>
      </c>
      <c r="D32" s="39"/>
      <c r="E32" s="39">
        <v>2</v>
      </c>
      <c r="F32" s="39"/>
      <c r="G32" s="39">
        <v>2</v>
      </c>
      <c r="H32" s="39"/>
      <c r="I32" s="39">
        <v>3</v>
      </c>
      <c r="J32" s="39"/>
      <c r="K32" s="39">
        <v>2</v>
      </c>
      <c r="L32" s="39"/>
      <c r="M32" s="39">
        <v>2</v>
      </c>
      <c r="N32" s="39"/>
      <c r="O32" s="39">
        <v>2</v>
      </c>
      <c r="P32" s="39"/>
      <c r="Q32" s="39">
        <v>2</v>
      </c>
      <c r="R32" s="39"/>
      <c r="S32" s="14">
        <f t="shared" si="1"/>
        <v>2.125</v>
      </c>
      <c r="T32" s="14">
        <f t="shared" si="2"/>
        <v>0</v>
      </c>
    </row>
    <row r="33" spans="1:20">
      <c r="A33" s="28">
        <v>29</v>
      </c>
      <c r="B33" s="29" t="s">
        <v>69</v>
      </c>
      <c r="C33" s="40"/>
      <c r="D33" s="39">
        <v>3</v>
      </c>
      <c r="E33" s="39"/>
      <c r="F33" s="39">
        <v>3</v>
      </c>
      <c r="G33" s="39"/>
      <c r="H33" s="39">
        <v>3</v>
      </c>
      <c r="I33" s="39"/>
      <c r="J33" s="39">
        <v>3</v>
      </c>
      <c r="K33" s="39"/>
      <c r="L33" s="39">
        <v>2</v>
      </c>
      <c r="M33" s="39"/>
      <c r="N33" s="39">
        <v>2</v>
      </c>
      <c r="O33" s="39"/>
      <c r="P33" s="39">
        <v>3</v>
      </c>
      <c r="Q33" s="39"/>
      <c r="R33" s="39">
        <v>3</v>
      </c>
      <c r="S33" s="14"/>
      <c r="T33" s="14">
        <f t="shared" ref="T33:T35" si="3">(D33+F33+H33+J33+L33+N33+P33+R33)/8</f>
        <v>2.75</v>
      </c>
    </row>
    <row r="34" spans="1:20">
      <c r="A34" s="28">
        <v>30</v>
      </c>
      <c r="B34" s="29" t="s">
        <v>61</v>
      </c>
      <c r="C34" s="40">
        <v>2</v>
      </c>
      <c r="D34" s="39">
        <v>2</v>
      </c>
      <c r="E34" s="39">
        <v>2</v>
      </c>
      <c r="F34" s="39">
        <v>3</v>
      </c>
      <c r="G34" s="39">
        <v>2</v>
      </c>
      <c r="H34" s="39">
        <v>3</v>
      </c>
      <c r="I34" s="39">
        <v>2</v>
      </c>
      <c r="J34" s="39">
        <v>3</v>
      </c>
      <c r="K34" s="39">
        <v>2</v>
      </c>
      <c r="L34" s="39">
        <v>2</v>
      </c>
      <c r="M34" s="39">
        <v>2</v>
      </c>
      <c r="N34" s="39">
        <v>2</v>
      </c>
      <c r="O34" s="39">
        <v>2</v>
      </c>
      <c r="P34" s="39">
        <v>3</v>
      </c>
      <c r="Q34" s="39">
        <v>2</v>
      </c>
      <c r="R34" s="39">
        <v>3</v>
      </c>
      <c r="S34" s="14">
        <f t="shared" ref="S34" si="4">(C34+E34+G34+I34+K34+M34+O34+Q34)/8</f>
        <v>2</v>
      </c>
      <c r="T34" s="14">
        <f t="shared" si="3"/>
        <v>2.625</v>
      </c>
    </row>
    <row r="35" spans="1:20">
      <c r="A35" s="28">
        <v>31</v>
      </c>
      <c r="B35" s="29" t="s">
        <v>70</v>
      </c>
      <c r="C35" s="40"/>
      <c r="D35" s="39">
        <v>2</v>
      </c>
      <c r="E35" s="39"/>
      <c r="F35" s="39">
        <v>3</v>
      </c>
      <c r="G35" s="39"/>
      <c r="H35" s="39">
        <v>3</v>
      </c>
      <c r="I35" s="39"/>
      <c r="J35" s="39">
        <v>3</v>
      </c>
      <c r="K35" s="39"/>
      <c r="L35" s="39">
        <v>2</v>
      </c>
      <c r="M35" s="39"/>
      <c r="N35" s="39">
        <v>2</v>
      </c>
      <c r="O35" s="39"/>
      <c r="P35" s="39">
        <v>3</v>
      </c>
      <c r="Q35" s="39"/>
      <c r="R35" s="39">
        <v>3</v>
      </c>
      <c r="S35" s="14"/>
      <c r="T35" s="14">
        <f t="shared" si="3"/>
        <v>2.625</v>
      </c>
    </row>
    <row r="36" spans="1:20">
      <c r="A36" s="28">
        <v>32</v>
      </c>
      <c r="B36" s="29" t="s">
        <v>62</v>
      </c>
      <c r="C36" s="40">
        <v>2</v>
      </c>
      <c r="D36" s="39">
        <v>3</v>
      </c>
      <c r="E36" s="39">
        <v>2</v>
      </c>
      <c r="F36" s="39">
        <v>3</v>
      </c>
      <c r="G36" s="39">
        <v>2</v>
      </c>
      <c r="H36" s="39">
        <v>3</v>
      </c>
      <c r="I36" s="39">
        <v>3</v>
      </c>
      <c r="J36" s="39">
        <v>3</v>
      </c>
      <c r="K36" s="39">
        <v>2</v>
      </c>
      <c r="L36" s="39">
        <v>3</v>
      </c>
      <c r="M36" s="39">
        <v>2</v>
      </c>
      <c r="N36" s="39">
        <v>3</v>
      </c>
      <c r="O36" s="39">
        <v>2</v>
      </c>
      <c r="P36" s="39">
        <v>3</v>
      </c>
      <c r="Q36" s="39">
        <v>2</v>
      </c>
      <c r="R36" s="39">
        <v>3</v>
      </c>
      <c r="S36" s="14">
        <f t="shared" ref="S36:S40" si="5">(C36+E36+G36+I36+K36+M36+O36+Q36)/8</f>
        <v>2.125</v>
      </c>
      <c r="T36" s="14">
        <f t="shared" ref="T36:T40" si="6">(D36+F36+H36+J36+L36+N36+P36+R36)/8</f>
        <v>3</v>
      </c>
    </row>
    <row r="37" spans="1:20">
      <c r="A37" s="28">
        <v>33</v>
      </c>
      <c r="B37" s="29" t="s">
        <v>63</v>
      </c>
      <c r="C37" s="40">
        <v>2</v>
      </c>
      <c r="D37" s="39">
        <v>3</v>
      </c>
      <c r="E37" s="39">
        <v>2</v>
      </c>
      <c r="F37" s="39">
        <v>3</v>
      </c>
      <c r="G37" s="39">
        <v>2</v>
      </c>
      <c r="H37" s="39">
        <v>3</v>
      </c>
      <c r="I37" s="39">
        <v>3</v>
      </c>
      <c r="J37" s="39">
        <v>3</v>
      </c>
      <c r="K37" s="39">
        <v>2</v>
      </c>
      <c r="L37" s="39">
        <v>3</v>
      </c>
      <c r="M37" s="39">
        <v>2</v>
      </c>
      <c r="N37" s="39">
        <v>3</v>
      </c>
      <c r="O37" s="39">
        <v>2</v>
      </c>
      <c r="P37" s="39">
        <v>3</v>
      </c>
      <c r="Q37" s="39">
        <v>2</v>
      </c>
      <c r="R37" s="39">
        <v>3</v>
      </c>
      <c r="S37" s="14">
        <f t="shared" si="5"/>
        <v>2.125</v>
      </c>
      <c r="T37" s="14">
        <f t="shared" si="6"/>
        <v>3</v>
      </c>
    </row>
    <row r="38" spans="1:20">
      <c r="A38" s="28">
        <v>34</v>
      </c>
      <c r="B38" s="29" t="s">
        <v>64</v>
      </c>
      <c r="C38" s="40">
        <v>2</v>
      </c>
      <c r="D38" s="39">
        <v>3</v>
      </c>
      <c r="E38" s="39">
        <v>2</v>
      </c>
      <c r="F38" s="39">
        <v>3</v>
      </c>
      <c r="G38" s="39">
        <v>2</v>
      </c>
      <c r="H38" s="39">
        <v>3</v>
      </c>
      <c r="I38" s="39">
        <v>3</v>
      </c>
      <c r="J38" s="39">
        <v>3</v>
      </c>
      <c r="K38" s="39">
        <v>2</v>
      </c>
      <c r="L38" s="39">
        <v>3</v>
      </c>
      <c r="M38" s="39">
        <v>2</v>
      </c>
      <c r="N38" s="39">
        <v>3</v>
      </c>
      <c r="O38" s="39">
        <v>2</v>
      </c>
      <c r="P38" s="39">
        <v>3</v>
      </c>
      <c r="Q38" s="39">
        <v>2</v>
      </c>
      <c r="R38" s="39">
        <v>3</v>
      </c>
      <c r="S38" s="14">
        <f t="shared" si="5"/>
        <v>2.125</v>
      </c>
      <c r="T38" s="14">
        <f t="shared" si="6"/>
        <v>3</v>
      </c>
    </row>
    <row r="39" spans="1:20">
      <c r="A39" s="28">
        <v>35</v>
      </c>
      <c r="B39" s="29" t="s">
        <v>65</v>
      </c>
      <c r="C39" s="40">
        <v>2</v>
      </c>
      <c r="D39" s="39">
        <v>2</v>
      </c>
      <c r="E39" s="39">
        <v>2</v>
      </c>
      <c r="F39" s="39">
        <v>3</v>
      </c>
      <c r="G39" s="39">
        <v>2</v>
      </c>
      <c r="H39" s="39">
        <v>3</v>
      </c>
      <c r="I39" s="39">
        <v>2</v>
      </c>
      <c r="J39" s="39">
        <v>3</v>
      </c>
      <c r="K39" s="39">
        <v>2</v>
      </c>
      <c r="L39" s="39">
        <v>3</v>
      </c>
      <c r="M39" s="39">
        <v>2</v>
      </c>
      <c r="N39" s="39">
        <v>3</v>
      </c>
      <c r="O39" s="39">
        <v>2</v>
      </c>
      <c r="P39" s="39">
        <v>3</v>
      </c>
      <c r="Q39" s="39">
        <v>2</v>
      </c>
      <c r="R39" s="39">
        <v>3</v>
      </c>
      <c r="S39" s="14">
        <f t="shared" si="5"/>
        <v>2</v>
      </c>
      <c r="T39" s="14">
        <f t="shared" si="6"/>
        <v>2.875</v>
      </c>
    </row>
    <row r="40" spans="1:20">
      <c r="A40" s="28">
        <v>36</v>
      </c>
      <c r="B40" s="29" t="s">
        <v>66</v>
      </c>
      <c r="C40" s="40">
        <v>2</v>
      </c>
      <c r="D40" s="39">
        <v>3</v>
      </c>
      <c r="E40" s="39">
        <v>2</v>
      </c>
      <c r="F40" s="39">
        <v>3</v>
      </c>
      <c r="G40" s="39">
        <v>2</v>
      </c>
      <c r="H40" s="39">
        <v>3</v>
      </c>
      <c r="I40" s="39">
        <v>2</v>
      </c>
      <c r="J40" s="39">
        <v>3</v>
      </c>
      <c r="K40" s="39">
        <v>2</v>
      </c>
      <c r="L40" s="39">
        <v>3</v>
      </c>
      <c r="M40" s="39">
        <v>2</v>
      </c>
      <c r="N40" s="39">
        <v>3</v>
      </c>
      <c r="O40" s="39">
        <v>2</v>
      </c>
      <c r="P40" s="39">
        <v>3</v>
      </c>
      <c r="Q40" s="39">
        <v>2</v>
      </c>
      <c r="R40" s="39">
        <v>3</v>
      </c>
      <c r="S40" s="14">
        <f t="shared" si="5"/>
        <v>2</v>
      </c>
      <c r="T40" s="14">
        <f t="shared" si="6"/>
        <v>3</v>
      </c>
    </row>
    <row r="41" spans="1:20" ht="15" customHeight="1">
      <c r="A41" s="48" t="s">
        <v>6</v>
      </c>
      <c r="B41" s="45"/>
      <c r="C41" s="2">
        <f>COUNTIF(C5:C40, "3")</f>
        <v>0</v>
      </c>
      <c r="D41" s="2">
        <f t="shared" ref="D41:Q41" si="7">COUNTIF(D5:D40, "3")</f>
        <v>22</v>
      </c>
      <c r="E41" s="2">
        <f t="shared" si="7"/>
        <v>0</v>
      </c>
      <c r="F41" s="2">
        <f t="shared" si="7"/>
        <v>30</v>
      </c>
      <c r="G41" s="2">
        <f t="shared" si="7"/>
        <v>0</v>
      </c>
      <c r="H41" s="2">
        <f t="shared" si="7"/>
        <v>24</v>
      </c>
      <c r="I41" s="2">
        <f t="shared" si="7"/>
        <v>9</v>
      </c>
      <c r="J41" s="2">
        <f t="shared" si="7"/>
        <v>30</v>
      </c>
      <c r="K41" s="2">
        <f t="shared" si="7"/>
        <v>0</v>
      </c>
      <c r="L41" s="2">
        <f t="shared" si="7"/>
        <v>22</v>
      </c>
      <c r="M41" s="2">
        <f t="shared" si="7"/>
        <v>0</v>
      </c>
      <c r="N41" s="2">
        <f t="shared" si="7"/>
        <v>23</v>
      </c>
      <c r="O41" s="2">
        <f t="shared" si="7"/>
        <v>0</v>
      </c>
      <c r="P41" s="2">
        <f t="shared" si="7"/>
        <v>31</v>
      </c>
      <c r="Q41" s="2">
        <f t="shared" si="7"/>
        <v>0</v>
      </c>
      <c r="R41" s="2">
        <f>COUNTIF(R5:R40, "3")</f>
        <v>32</v>
      </c>
      <c r="S41" s="12">
        <f t="shared" si="0"/>
        <v>1.125</v>
      </c>
      <c r="T41" s="12">
        <f t="shared" si="0"/>
        <v>26.75</v>
      </c>
    </row>
    <row r="42" spans="1:20">
      <c r="A42" s="46"/>
      <c r="B42" s="47"/>
      <c r="C42" s="13">
        <f>(C41*100)/33</f>
        <v>0</v>
      </c>
      <c r="D42" s="13">
        <f>(D41*100)/32</f>
        <v>68.75</v>
      </c>
      <c r="E42" s="13">
        <f t="shared" ref="E42:O42" si="8">(E41*100)/33</f>
        <v>0</v>
      </c>
      <c r="F42" s="13">
        <f>(F41*100)/32</f>
        <v>93.75</v>
      </c>
      <c r="G42" s="13">
        <f t="shared" si="8"/>
        <v>0</v>
      </c>
      <c r="H42" s="13">
        <f>(H41*100)/32</f>
        <v>75</v>
      </c>
      <c r="I42" s="13">
        <f t="shared" si="8"/>
        <v>27.272727272727273</v>
      </c>
      <c r="J42" s="13">
        <f>(J41*100)/32</f>
        <v>93.75</v>
      </c>
      <c r="K42" s="13">
        <f t="shared" si="8"/>
        <v>0</v>
      </c>
      <c r="L42" s="13">
        <f>(L41*100)/32</f>
        <v>68.75</v>
      </c>
      <c r="M42" s="13">
        <f t="shared" si="8"/>
        <v>0</v>
      </c>
      <c r="N42" s="13">
        <f>(N41*100)/32</f>
        <v>71.875</v>
      </c>
      <c r="O42" s="13">
        <f t="shared" si="8"/>
        <v>0</v>
      </c>
      <c r="P42" s="13">
        <f>(P41*100)/32</f>
        <v>96.875</v>
      </c>
      <c r="Q42" s="13">
        <f>(Q41*100)/33</f>
        <v>0</v>
      </c>
      <c r="R42" s="13">
        <f>(R41*100)/32</f>
        <v>100</v>
      </c>
      <c r="S42" s="14">
        <f t="shared" si="0"/>
        <v>3.4090909090909092</v>
      </c>
      <c r="T42" s="14">
        <f t="shared" si="0"/>
        <v>83.59375</v>
      </c>
    </row>
    <row r="43" spans="1:20" ht="15" customHeight="1">
      <c r="A43" s="48" t="s">
        <v>7</v>
      </c>
      <c r="B43" s="49"/>
      <c r="C43" s="2">
        <f>COUNTIF(C5:C40, "2")</f>
        <v>33</v>
      </c>
      <c r="D43" s="2">
        <f t="shared" ref="D43:R43" si="9">COUNTIF(D5:D40, "2")</f>
        <v>10</v>
      </c>
      <c r="E43" s="2">
        <f t="shared" si="9"/>
        <v>33</v>
      </c>
      <c r="F43" s="2">
        <f t="shared" si="9"/>
        <v>2</v>
      </c>
      <c r="G43" s="2">
        <f t="shared" si="9"/>
        <v>33</v>
      </c>
      <c r="H43" s="2">
        <f t="shared" si="9"/>
        <v>8</v>
      </c>
      <c r="I43" s="2">
        <f t="shared" si="9"/>
        <v>24</v>
      </c>
      <c r="J43" s="2">
        <f t="shared" si="9"/>
        <v>2</v>
      </c>
      <c r="K43" s="2">
        <f t="shared" si="9"/>
        <v>33</v>
      </c>
      <c r="L43" s="2">
        <f t="shared" si="9"/>
        <v>10</v>
      </c>
      <c r="M43" s="2">
        <f t="shared" si="9"/>
        <v>33</v>
      </c>
      <c r="N43" s="2">
        <f t="shared" si="9"/>
        <v>9</v>
      </c>
      <c r="O43" s="2">
        <f t="shared" si="9"/>
        <v>33</v>
      </c>
      <c r="P43" s="2">
        <f t="shared" si="9"/>
        <v>1</v>
      </c>
      <c r="Q43" s="2">
        <f t="shared" si="9"/>
        <v>33</v>
      </c>
      <c r="R43" s="2">
        <f t="shared" si="9"/>
        <v>0</v>
      </c>
      <c r="S43" s="12">
        <f t="shared" si="0"/>
        <v>31.875</v>
      </c>
      <c r="T43" s="12">
        <f t="shared" si="0"/>
        <v>5.25</v>
      </c>
    </row>
    <row r="44" spans="1:20">
      <c r="A44" s="46"/>
      <c r="B44" s="47"/>
      <c r="C44" s="13">
        <f>(C43*100)/33</f>
        <v>100</v>
      </c>
      <c r="D44" s="13">
        <f>(D43*100)/32</f>
        <v>31.25</v>
      </c>
      <c r="E44" s="13">
        <f t="shared" ref="E44:Q44" si="10">(E43*100)/33</f>
        <v>100</v>
      </c>
      <c r="F44" s="13">
        <f>(F43*100)/32</f>
        <v>6.25</v>
      </c>
      <c r="G44" s="13">
        <f t="shared" si="10"/>
        <v>100</v>
      </c>
      <c r="H44" s="13">
        <f>(H43*100)/32</f>
        <v>25</v>
      </c>
      <c r="I44" s="13">
        <f t="shared" si="10"/>
        <v>72.727272727272734</v>
      </c>
      <c r="J44" s="13">
        <f>(J43*100)/32</f>
        <v>6.25</v>
      </c>
      <c r="K44" s="13">
        <f t="shared" si="10"/>
        <v>100</v>
      </c>
      <c r="L44" s="13">
        <f>(L43*100)/32</f>
        <v>31.25</v>
      </c>
      <c r="M44" s="13">
        <f t="shared" si="10"/>
        <v>100</v>
      </c>
      <c r="N44" s="13">
        <f>(N43*100)/32</f>
        <v>28.125</v>
      </c>
      <c r="O44" s="13">
        <f t="shared" si="10"/>
        <v>100</v>
      </c>
      <c r="P44" s="13">
        <f>(P43*100)/32</f>
        <v>3.125</v>
      </c>
      <c r="Q44" s="13">
        <f t="shared" si="10"/>
        <v>100</v>
      </c>
      <c r="R44" s="13">
        <f>(R43*100)/32</f>
        <v>0</v>
      </c>
      <c r="S44" s="14">
        <f t="shared" si="0"/>
        <v>96.590909090909093</v>
      </c>
      <c r="T44" s="14">
        <f t="shared" si="0"/>
        <v>16.40625</v>
      </c>
    </row>
    <row r="45" spans="1:20" ht="15" customHeight="1">
      <c r="A45" s="48" t="s">
        <v>8</v>
      </c>
      <c r="B45" s="49"/>
      <c r="C45" s="2">
        <f>COUNTIF(C5:C40, "1")</f>
        <v>0</v>
      </c>
      <c r="D45" s="2">
        <f t="shared" ref="D45:R45" si="11">COUNTIF(D5:D40, "1")</f>
        <v>0</v>
      </c>
      <c r="E45" s="2">
        <f t="shared" si="11"/>
        <v>0</v>
      </c>
      <c r="F45" s="2">
        <f t="shared" si="11"/>
        <v>0</v>
      </c>
      <c r="G45" s="2">
        <f t="shared" si="11"/>
        <v>0</v>
      </c>
      <c r="H45" s="2">
        <f t="shared" si="11"/>
        <v>0</v>
      </c>
      <c r="I45" s="2">
        <f t="shared" si="11"/>
        <v>0</v>
      </c>
      <c r="J45" s="2">
        <f t="shared" si="11"/>
        <v>0</v>
      </c>
      <c r="K45" s="2">
        <f t="shared" si="11"/>
        <v>0</v>
      </c>
      <c r="L45" s="2">
        <f t="shared" si="11"/>
        <v>0</v>
      </c>
      <c r="M45" s="2">
        <f t="shared" si="11"/>
        <v>0</v>
      </c>
      <c r="N45" s="2">
        <f t="shared" si="11"/>
        <v>0</v>
      </c>
      <c r="O45" s="2">
        <f t="shared" si="11"/>
        <v>0</v>
      </c>
      <c r="P45" s="2">
        <f t="shared" si="11"/>
        <v>0</v>
      </c>
      <c r="Q45" s="2">
        <f t="shared" si="11"/>
        <v>0</v>
      </c>
      <c r="R45" s="2">
        <f t="shared" si="11"/>
        <v>0</v>
      </c>
      <c r="S45" s="12">
        <f t="shared" si="0"/>
        <v>0</v>
      </c>
      <c r="T45" s="12">
        <f t="shared" si="0"/>
        <v>0</v>
      </c>
    </row>
    <row r="46" spans="1:20">
      <c r="A46" s="46"/>
      <c r="B46" s="47"/>
      <c r="C46" s="13">
        <f>(C45*100)/33</f>
        <v>0</v>
      </c>
      <c r="D46" s="13">
        <f>(D45*100)/32</f>
        <v>0</v>
      </c>
      <c r="E46" s="13">
        <f t="shared" ref="E46:Q46" si="12">(E45*100)/33</f>
        <v>0</v>
      </c>
      <c r="F46" s="13">
        <f>(F45*100)/32</f>
        <v>0</v>
      </c>
      <c r="G46" s="13">
        <f t="shared" si="12"/>
        <v>0</v>
      </c>
      <c r="H46" s="13">
        <f>(H45*100)/32</f>
        <v>0</v>
      </c>
      <c r="I46" s="13">
        <f t="shared" si="12"/>
        <v>0</v>
      </c>
      <c r="J46" s="13">
        <f>(J45*100)/32</f>
        <v>0</v>
      </c>
      <c r="K46" s="13">
        <f t="shared" si="12"/>
        <v>0</v>
      </c>
      <c r="L46" s="13">
        <f>(L45*100)/32</f>
        <v>0</v>
      </c>
      <c r="M46" s="13">
        <f t="shared" si="12"/>
        <v>0</v>
      </c>
      <c r="N46" s="13">
        <f>(N45*100)/32</f>
        <v>0</v>
      </c>
      <c r="O46" s="13">
        <f t="shared" si="12"/>
        <v>0</v>
      </c>
      <c r="P46" s="13">
        <f>(P45*100)/32</f>
        <v>0</v>
      </c>
      <c r="Q46" s="13">
        <f t="shared" si="12"/>
        <v>0</v>
      </c>
      <c r="R46" s="13">
        <f>(R45*100)/32</f>
        <v>0</v>
      </c>
      <c r="S46" s="14">
        <f t="shared" si="0"/>
        <v>0</v>
      </c>
      <c r="T46" s="14">
        <f t="shared" si="0"/>
        <v>0</v>
      </c>
    </row>
    <row r="47" spans="1:20" ht="15" customHeight="1">
      <c r="A47" s="48" t="s">
        <v>9</v>
      </c>
      <c r="B47" s="49"/>
      <c r="C47" s="11">
        <f>C41+C43+C45</f>
        <v>33</v>
      </c>
      <c r="D47" s="11">
        <f t="shared" ref="D47:R47" si="13">D41+D43+D45</f>
        <v>32</v>
      </c>
      <c r="E47" s="11">
        <f t="shared" si="13"/>
        <v>33</v>
      </c>
      <c r="F47" s="11">
        <f t="shared" si="13"/>
        <v>32</v>
      </c>
      <c r="G47" s="11">
        <f t="shared" si="13"/>
        <v>33</v>
      </c>
      <c r="H47" s="11">
        <f t="shared" si="13"/>
        <v>32</v>
      </c>
      <c r="I47" s="11">
        <f t="shared" si="13"/>
        <v>33</v>
      </c>
      <c r="J47" s="11">
        <f t="shared" si="13"/>
        <v>32</v>
      </c>
      <c r="K47" s="11">
        <f t="shared" si="13"/>
        <v>33</v>
      </c>
      <c r="L47" s="11">
        <f t="shared" si="13"/>
        <v>32</v>
      </c>
      <c r="M47" s="11">
        <f t="shared" si="13"/>
        <v>33</v>
      </c>
      <c r="N47" s="11">
        <f t="shared" si="13"/>
        <v>32</v>
      </c>
      <c r="O47" s="11">
        <f t="shared" si="13"/>
        <v>33</v>
      </c>
      <c r="P47" s="11">
        <f t="shared" si="13"/>
        <v>32</v>
      </c>
      <c r="Q47" s="11">
        <f t="shared" si="13"/>
        <v>33</v>
      </c>
      <c r="R47" s="11">
        <f t="shared" si="13"/>
        <v>32</v>
      </c>
      <c r="S47" s="12">
        <f t="shared" si="0"/>
        <v>33</v>
      </c>
      <c r="T47" s="12">
        <f t="shared" si="0"/>
        <v>32</v>
      </c>
    </row>
    <row r="48" spans="1:20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Q48" si="14">(E47*100)/33</f>
        <v>100</v>
      </c>
      <c r="F48" s="13">
        <f>(F47*100)/32</f>
        <v>100</v>
      </c>
      <c r="G48" s="13">
        <f t="shared" si="14"/>
        <v>100</v>
      </c>
      <c r="H48" s="13">
        <f>(H47*100)/32</f>
        <v>100</v>
      </c>
      <c r="I48" s="13">
        <f t="shared" si="14"/>
        <v>100</v>
      </c>
      <c r="J48" s="13">
        <f>(J47*100)/32</f>
        <v>100</v>
      </c>
      <c r="K48" s="13">
        <f t="shared" si="14"/>
        <v>100</v>
      </c>
      <c r="L48" s="13">
        <f>(L47*100)/32</f>
        <v>100</v>
      </c>
      <c r="M48" s="13">
        <f t="shared" si="14"/>
        <v>100</v>
      </c>
      <c r="N48" s="13">
        <f>(N47*100)/32</f>
        <v>100</v>
      </c>
      <c r="O48" s="13">
        <f t="shared" si="14"/>
        <v>100</v>
      </c>
      <c r="P48" s="13">
        <f>(P47*100)/32</f>
        <v>100</v>
      </c>
      <c r="Q48" s="13">
        <f t="shared" si="14"/>
        <v>100</v>
      </c>
      <c r="R48" s="13">
        <f>(R47*100)/32</f>
        <v>100</v>
      </c>
      <c r="S48" s="14">
        <f>(C48+E48+G48+I48+K48+M48+O48+Q48)/8</f>
        <v>100</v>
      </c>
      <c r="T48" s="14">
        <f>(D48+F48+H48+J48+L48+N48+P48+R48)/8</f>
        <v>100</v>
      </c>
    </row>
    <row r="49" spans="1:20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</sheetData>
  <mergeCells count="17">
    <mergeCell ref="A47:B48"/>
    <mergeCell ref="O3:P3"/>
    <mergeCell ref="Q3:R3"/>
    <mergeCell ref="S3:T3"/>
    <mergeCell ref="A41:B42"/>
    <mergeCell ref="A43:B44"/>
    <mergeCell ref="A45:B46"/>
    <mergeCell ref="A1:T1"/>
    <mergeCell ref="A2:A4"/>
    <mergeCell ref="B2:B4"/>
    <mergeCell ref="C2:T2"/>
    <mergeCell ref="C3:D3"/>
    <mergeCell ref="E3:F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N49"/>
  <sheetViews>
    <sheetView view="pageBreakPreview" topLeftCell="A13" zoomScale="90" zoomScaleSheetLayoutView="90" workbookViewId="0">
      <selection activeCell="R41" sqref="R41"/>
    </sheetView>
  </sheetViews>
  <sheetFormatPr defaultRowHeight="14.4"/>
  <cols>
    <col min="1" max="1" width="4.6640625" customWidth="1"/>
    <col min="2" max="2" width="23.6640625" customWidth="1"/>
  </cols>
  <sheetData>
    <row r="1" spans="1:14" ht="17.399999999999999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6.5" customHeight="1">
      <c r="A2" s="50" t="s">
        <v>10</v>
      </c>
      <c r="B2" s="50" t="s">
        <v>1</v>
      </c>
      <c r="C2" s="53" t="s">
        <v>22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35.25" customHeight="1">
      <c r="A3" s="50"/>
      <c r="B3" s="50"/>
      <c r="C3" s="50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1" t="s">
        <v>3</v>
      </c>
      <c r="N3" s="51"/>
    </row>
    <row r="4" spans="1:14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31" t="s">
        <v>4</v>
      </c>
      <c r="N4" s="31" t="s">
        <v>5</v>
      </c>
    </row>
    <row r="5" spans="1:14">
      <c r="A5" s="28">
        <v>1</v>
      </c>
      <c r="B5" s="29" t="s">
        <v>35</v>
      </c>
      <c r="C5" s="25">
        <v>1</v>
      </c>
      <c r="D5" s="24">
        <v>2</v>
      </c>
      <c r="E5" s="24">
        <v>2</v>
      </c>
      <c r="F5" s="24">
        <v>3</v>
      </c>
      <c r="G5" s="24">
        <v>2</v>
      </c>
      <c r="H5" s="24">
        <v>3</v>
      </c>
      <c r="I5" s="24">
        <v>2</v>
      </c>
      <c r="J5" s="24">
        <v>3</v>
      </c>
      <c r="K5" s="24">
        <v>2</v>
      </c>
      <c r="L5" s="24">
        <v>3</v>
      </c>
      <c r="M5" s="14">
        <f>(C5+E5+G5+I5+K5)/5</f>
        <v>1.8</v>
      </c>
      <c r="N5" s="14">
        <f>(D5+F5+H5+J5+L5)/5</f>
        <v>2.8</v>
      </c>
    </row>
    <row r="6" spans="1:14">
      <c r="A6" s="28">
        <v>2</v>
      </c>
      <c r="B6" s="29" t="s">
        <v>36</v>
      </c>
      <c r="C6" s="25">
        <v>1</v>
      </c>
      <c r="D6" s="24"/>
      <c r="E6" s="24">
        <v>2</v>
      </c>
      <c r="F6" s="24"/>
      <c r="G6" s="24">
        <v>2</v>
      </c>
      <c r="H6" s="24"/>
      <c r="I6" s="24">
        <v>2</v>
      </c>
      <c r="J6" s="24"/>
      <c r="K6" s="24">
        <v>2</v>
      </c>
      <c r="L6" s="24"/>
      <c r="M6" s="14">
        <f>(C6+E6+G6+I6+K6)/5</f>
        <v>1.8</v>
      </c>
      <c r="N6" s="14">
        <f>(D6+F6+H6+J6+L6)/5</f>
        <v>0</v>
      </c>
    </row>
    <row r="7" spans="1:14">
      <c r="A7" s="28">
        <v>3</v>
      </c>
      <c r="B7" s="29" t="s">
        <v>37</v>
      </c>
      <c r="C7" s="25">
        <v>1</v>
      </c>
      <c r="D7" s="24">
        <v>2</v>
      </c>
      <c r="E7" s="24">
        <v>2</v>
      </c>
      <c r="F7" s="24">
        <v>3</v>
      </c>
      <c r="G7" s="24">
        <v>2</v>
      </c>
      <c r="H7" s="24">
        <v>3</v>
      </c>
      <c r="I7" s="24">
        <v>2</v>
      </c>
      <c r="J7" s="24">
        <v>3</v>
      </c>
      <c r="K7" s="24">
        <v>2</v>
      </c>
      <c r="L7" s="24">
        <v>3</v>
      </c>
      <c r="M7" s="14">
        <f t="shared" ref="M7:M48" si="0">(C7+E7+G7+I7+K7)/5</f>
        <v>1.8</v>
      </c>
      <c r="N7" s="14">
        <f t="shared" ref="N7:N48" si="1">(D7+F7+H7+J7+L7)/5</f>
        <v>2.8</v>
      </c>
    </row>
    <row r="8" spans="1:14">
      <c r="A8" s="28">
        <v>4</v>
      </c>
      <c r="B8" s="29" t="s">
        <v>38</v>
      </c>
      <c r="C8" s="25">
        <v>1</v>
      </c>
      <c r="D8" s="24">
        <v>2</v>
      </c>
      <c r="E8" s="24">
        <v>2</v>
      </c>
      <c r="F8" s="24">
        <v>3</v>
      </c>
      <c r="G8" s="24">
        <v>2</v>
      </c>
      <c r="H8" s="24">
        <v>3</v>
      </c>
      <c r="I8" s="24">
        <v>2</v>
      </c>
      <c r="J8" s="24">
        <v>3</v>
      </c>
      <c r="K8" s="24">
        <v>2</v>
      </c>
      <c r="L8" s="24">
        <v>3</v>
      </c>
      <c r="M8" s="14">
        <f t="shared" si="0"/>
        <v>1.8</v>
      </c>
      <c r="N8" s="14">
        <f t="shared" si="1"/>
        <v>2.8</v>
      </c>
    </row>
    <row r="9" spans="1:14">
      <c r="A9" s="28">
        <v>5</v>
      </c>
      <c r="B9" s="29" t="s">
        <v>39</v>
      </c>
      <c r="C9" s="25">
        <v>1</v>
      </c>
      <c r="D9" s="24">
        <v>2</v>
      </c>
      <c r="E9" s="24">
        <v>2</v>
      </c>
      <c r="F9" s="24">
        <v>3</v>
      </c>
      <c r="G9" s="24">
        <v>2</v>
      </c>
      <c r="H9" s="24">
        <v>3</v>
      </c>
      <c r="I9" s="24">
        <v>2</v>
      </c>
      <c r="J9" s="24">
        <v>3</v>
      </c>
      <c r="K9" s="24">
        <v>2</v>
      </c>
      <c r="L9" s="24">
        <v>3</v>
      </c>
      <c r="M9" s="14">
        <f t="shared" si="0"/>
        <v>1.8</v>
      </c>
      <c r="N9" s="14">
        <f t="shared" si="1"/>
        <v>2.8</v>
      </c>
    </row>
    <row r="10" spans="1:14">
      <c r="A10" s="28">
        <v>6</v>
      </c>
      <c r="B10" s="29" t="s">
        <v>40</v>
      </c>
      <c r="C10" s="25">
        <v>1</v>
      </c>
      <c r="D10" s="24">
        <v>2</v>
      </c>
      <c r="E10" s="24">
        <v>2</v>
      </c>
      <c r="F10" s="24">
        <v>2</v>
      </c>
      <c r="G10" s="24">
        <v>2</v>
      </c>
      <c r="H10" s="24">
        <v>2</v>
      </c>
      <c r="I10" s="24">
        <v>2</v>
      </c>
      <c r="J10" s="24">
        <v>2</v>
      </c>
      <c r="K10" s="24">
        <v>2</v>
      </c>
      <c r="L10" s="24">
        <v>2</v>
      </c>
      <c r="M10" s="14">
        <f t="shared" si="0"/>
        <v>1.8</v>
      </c>
      <c r="N10" s="14">
        <f t="shared" si="1"/>
        <v>2</v>
      </c>
    </row>
    <row r="11" spans="1:14">
      <c r="A11" s="28">
        <v>7</v>
      </c>
      <c r="B11" s="37" t="s">
        <v>41</v>
      </c>
      <c r="C11" s="25">
        <v>1</v>
      </c>
      <c r="D11" s="24">
        <v>2</v>
      </c>
      <c r="E11" s="24">
        <v>2</v>
      </c>
      <c r="F11" s="24">
        <v>3</v>
      </c>
      <c r="G11" s="24">
        <v>2</v>
      </c>
      <c r="H11" s="24">
        <v>3</v>
      </c>
      <c r="I11" s="24">
        <v>2</v>
      </c>
      <c r="J11" s="24">
        <v>3</v>
      </c>
      <c r="K11" s="24">
        <v>2</v>
      </c>
      <c r="L11" s="24">
        <v>3</v>
      </c>
      <c r="M11" s="14">
        <f t="shared" si="0"/>
        <v>1.8</v>
      </c>
      <c r="N11" s="14">
        <f t="shared" si="1"/>
        <v>2.8</v>
      </c>
    </row>
    <row r="12" spans="1:14">
      <c r="A12" s="28">
        <v>8</v>
      </c>
      <c r="B12" s="29" t="s">
        <v>42</v>
      </c>
      <c r="C12" s="25">
        <v>1</v>
      </c>
      <c r="D12" s="24">
        <v>2</v>
      </c>
      <c r="E12" s="24">
        <v>2</v>
      </c>
      <c r="F12" s="24">
        <v>2</v>
      </c>
      <c r="G12" s="24">
        <v>2</v>
      </c>
      <c r="H12" s="24">
        <v>2</v>
      </c>
      <c r="I12" s="24">
        <v>2</v>
      </c>
      <c r="J12" s="24">
        <v>3</v>
      </c>
      <c r="K12" s="24">
        <v>2</v>
      </c>
      <c r="L12" s="24">
        <v>2</v>
      </c>
      <c r="M12" s="14">
        <f t="shared" si="0"/>
        <v>1.8</v>
      </c>
      <c r="N12" s="14">
        <f t="shared" si="1"/>
        <v>2.2000000000000002</v>
      </c>
    </row>
    <row r="13" spans="1:14">
      <c r="A13" s="28">
        <v>9</v>
      </c>
      <c r="B13" s="29" t="s">
        <v>43</v>
      </c>
      <c r="C13" s="25">
        <v>1</v>
      </c>
      <c r="D13" s="24">
        <v>2</v>
      </c>
      <c r="E13" s="24">
        <v>2</v>
      </c>
      <c r="F13" s="24">
        <v>3</v>
      </c>
      <c r="G13" s="24">
        <v>2</v>
      </c>
      <c r="H13" s="24">
        <v>3</v>
      </c>
      <c r="I13" s="24">
        <v>2</v>
      </c>
      <c r="J13" s="24">
        <v>3</v>
      </c>
      <c r="K13" s="24">
        <v>2</v>
      </c>
      <c r="L13" s="24">
        <v>3</v>
      </c>
      <c r="M13" s="14">
        <f t="shared" si="0"/>
        <v>1.8</v>
      </c>
      <c r="N13" s="14">
        <f t="shared" si="1"/>
        <v>2.8</v>
      </c>
    </row>
    <row r="14" spans="1:14">
      <c r="A14" s="28">
        <v>10</v>
      </c>
      <c r="B14" s="29" t="s">
        <v>44</v>
      </c>
      <c r="C14" s="25">
        <v>1</v>
      </c>
      <c r="D14" s="24"/>
      <c r="E14" s="24">
        <v>2</v>
      </c>
      <c r="F14" s="24"/>
      <c r="G14" s="24">
        <v>2</v>
      </c>
      <c r="H14" s="24"/>
      <c r="I14" s="24">
        <v>2</v>
      </c>
      <c r="J14" s="24"/>
      <c r="K14" s="24">
        <v>2</v>
      </c>
      <c r="L14" s="24"/>
      <c r="M14" s="14">
        <f t="shared" si="0"/>
        <v>1.8</v>
      </c>
      <c r="N14" s="14">
        <f t="shared" si="1"/>
        <v>0</v>
      </c>
    </row>
    <row r="15" spans="1:14">
      <c r="A15" s="28">
        <v>11</v>
      </c>
      <c r="B15" s="29" t="s">
        <v>45</v>
      </c>
      <c r="C15" s="25">
        <v>1</v>
      </c>
      <c r="D15" s="24">
        <v>2</v>
      </c>
      <c r="E15" s="24">
        <v>2</v>
      </c>
      <c r="F15" s="24">
        <v>2</v>
      </c>
      <c r="G15" s="24">
        <v>2</v>
      </c>
      <c r="H15" s="24">
        <v>2</v>
      </c>
      <c r="I15" s="24">
        <v>2</v>
      </c>
      <c r="J15" s="24">
        <v>3</v>
      </c>
      <c r="K15" s="24">
        <v>2</v>
      </c>
      <c r="L15" s="24">
        <v>2</v>
      </c>
      <c r="M15" s="14">
        <f t="shared" si="0"/>
        <v>1.8</v>
      </c>
      <c r="N15" s="14">
        <f t="shared" si="1"/>
        <v>2.2000000000000002</v>
      </c>
    </row>
    <row r="16" spans="1:14">
      <c r="A16" s="28">
        <v>12</v>
      </c>
      <c r="B16" s="29" t="s">
        <v>46</v>
      </c>
      <c r="C16" s="25">
        <v>1</v>
      </c>
      <c r="D16" s="24">
        <v>2</v>
      </c>
      <c r="E16" s="24">
        <v>2</v>
      </c>
      <c r="F16" s="24">
        <v>2</v>
      </c>
      <c r="G16" s="24">
        <v>2</v>
      </c>
      <c r="H16" s="24">
        <v>2</v>
      </c>
      <c r="I16" s="24">
        <v>2</v>
      </c>
      <c r="J16" s="24">
        <v>3</v>
      </c>
      <c r="K16" s="24">
        <v>2</v>
      </c>
      <c r="L16" s="24">
        <v>2</v>
      </c>
      <c r="M16" s="14">
        <f t="shared" si="0"/>
        <v>1.8</v>
      </c>
      <c r="N16" s="14">
        <f t="shared" si="1"/>
        <v>2.2000000000000002</v>
      </c>
    </row>
    <row r="17" spans="1:14">
      <c r="A17" s="28">
        <v>13</v>
      </c>
      <c r="B17" s="29" t="s">
        <v>47</v>
      </c>
      <c r="C17" s="25">
        <v>1</v>
      </c>
      <c r="D17" s="24">
        <v>2</v>
      </c>
      <c r="E17" s="24">
        <v>2</v>
      </c>
      <c r="F17" s="24">
        <v>2</v>
      </c>
      <c r="G17" s="24">
        <v>2</v>
      </c>
      <c r="H17" s="24">
        <v>2</v>
      </c>
      <c r="I17" s="24">
        <v>2</v>
      </c>
      <c r="J17" s="24">
        <v>3</v>
      </c>
      <c r="K17" s="24">
        <v>2</v>
      </c>
      <c r="L17" s="24">
        <v>2</v>
      </c>
      <c r="M17" s="14">
        <f t="shared" si="0"/>
        <v>1.8</v>
      </c>
      <c r="N17" s="14">
        <f t="shared" si="1"/>
        <v>2.2000000000000002</v>
      </c>
    </row>
    <row r="18" spans="1:14">
      <c r="A18" s="28">
        <v>14</v>
      </c>
      <c r="B18" s="29" t="s">
        <v>48</v>
      </c>
      <c r="C18" s="25">
        <v>1</v>
      </c>
      <c r="D18" s="24">
        <v>2</v>
      </c>
      <c r="E18" s="24">
        <v>2</v>
      </c>
      <c r="F18" s="24">
        <v>3</v>
      </c>
      <c r="G18" s="24">
        <v>2</v>
      </c>
      <c r="H18" s="24">
        <v>3</v>
      </c>
      <c r="I18" s="24">
        <v>2</v>
      </c>
      <c r="J18" s="24">
        <v>3</v>
      </c>
      <c r="K18" s="24">
        <v>2</v>
      </c>
      <c r="L18" s="24">
        <v>2</v>
      </c>
      <c r="M18" s="14">
        <f t="shared" si="0"/>
        <v>1.8</v>
      </c>
      <c r="N18" s="14">
        <f t="shared" si="1"/>
        <v>2.6</v>
      </c>
    </row>
    <row r="19" spans="1:14">
      <c r="A19" s="28">
        <v>15</v>
      </c>
      <c r="B19" s="29" t="s">
        <v>49</v>
      </c>
      <c r="C19" s="25">
        <v>1</v>
      </c>
      <c r="D19" s="24">
        <v>2</v>
      </c>
      <c r="E19" s="24">
        <v>2</v>
      </c>
      <c r="F19" s="24">
        <v>2</v>
      </c>
      <c r="G19" s="24">
        <v>2</v>
      </c>
      <c r="H19" s="24">
        <v>2</v>
      </c>
      <c r="I19" s="24">
        <v>2</v>
      </c>
      <c r="J19" s="24">
        <v>3</v>
      </c>
      <c r="K19" s="24">
        <v>2</v>
      </c>
      <c r="L19" s="24">
        <v>2</v>
      </c>
      <c r="M19" s="14">
        <f t="shared" si="0"/>
        <v>1.8</v>
      </c>
      <c r="N19" s="14">
        <f t="shared" si="1"/>
        <v>2.2000000000000002</v>
      </c>
    </row>
    <row r="20" spans="1:14">
      <c r="A20" s="28">
        <v>16</v>
      </c>
      <c r="B20" s="29" t="s">
        <v>50</v>
      </c>
      <c r="C20" s="25">
        <v>1</v>
      </c>
      <c r="D20" s="24">
        <v>2</v>
      </c>
      <c r="E20" s="24">
        <v>2</v>
      </c>
      <c r="F20" s="24">
        <v>2</v>
      </c>
      <c r="G20" s="24">
        <v>2</v>
      </c>
      <c r="H20" s="24">
        <v>2</v>
      </c>
      <c r="I20" s="24">
        <v>2</v>
      </c>
      <c r="J20" s="24">
        <v>3</v>
      </c>
      <c r="K20" s="24">
        <v>2</v>
      </c>
      <c r="L20" s="24">
        <v>3</v>
      </c>
      <c r="M20" s="14">
        <f t="shared" si="0"/>
        <v>1.8</v>
      </c>
      <c r="N20" s="14">
        <f t="shared" si="1"/>
        <v>2.4</v>
      </c>
    </row>
    <row r="21" spans="1:14">
      <c r="A21" s="28">
        <v>17</v>
      </c>
      <c r="B21" s="29" t="s">
        <v>71</v>
      </c>
      <c r="C21" s="25"/>
      <c r="D21" s="24">
        <v>2</v>
      </c>
      <c r="E21" s="24"/>
      <c r="F21" s="24">
        <v>3</v>
      </c>
      <c r="G21" s="24"/>
      <c r="H21" s="24">
        <v>3</v>
      </c>
      <c r="I21" s="24"/>
      <c r="J21" s="24">
        <v>3</v>
      </c>
      <c r="K21" s="24"/>
      <c r="L21" s="24">
        <v>3</v>
      </c>
      <c r="M21" s="14"/>
      <c r="N21" s="14">
        <f t="shared" si="1"/>
        <v>2.8</v>
      </c>
    </row>
    <row r="22" spans="1:14">
      <c r="A22" s="28">
        <v>18</v>
      </c>
      <c r="B22" s="29" t="s">
        <v>51</v>
      </c>
      <c r="C22" s="40">
        <v>1</v>
      </c>
      <c r="D22" s="39">
        <v>2</v>
      </c>
      <c r="E22" s="39">
        <v>2</v>
      </c>
      <c r="F22" s="39">
        <v>2</v>
      </c>
      <c r="G22" s="39">
        <v>2</v>
      </c>
      <c r="H22" s="39">
        <v>2</v>
      </c>
      <c r="I22" s="39">
        <v>2</v>
      </c>
      <c r="J22" s="39">
        <v>3</v>
      </c>
      <c r="K22" s="39">
        <v>2</v>
      </c>
      <c r="L22" s="39">
        <v>3</v>
      </c>
      <c r="M22" s="14">
        <f t="shared" ref="M22:M32" si="2">(C22+E22+G22+I22+K22)/5</f>
        <v>1.8</v>
      </c>
      <c r="N22" s="14">
        <f t="shared" ref="N22:N33" si="3">(D22+F22+H22+J22+L22)/5</f>
        <v>2.4</v>
      </c>
    </row>
    <row r="23" spans="1:14">
      <c r="A23" s="28">
        <v>19</v>
      </c>
      <c r="B23" s="29" t="s">
        <v>52</v>
      </c>
      <c r="C23" s="40">
        <v>1</v>
      </c>
      <c r="D23" s="39"/>
      <c r="E23" s="39">
        <v>2</v>
      </c>
      <c r="F23" s="39"/>
      <c r="G23" s="39">
        <v>2</v>
      </c>
      <c r="H23" s="39"/>
      <c r="I23" s="39">
        <v>2</v>
      </c>
      <c r="J23" s="39"/>
      <c r="K23" s="39">
        <v>2</v>
      </c>
      <c r="L23" s="39"/>
      <c r="M23" s="14">
        <f t="shared" si="2"/>
        <v>1.8</v>
      </c>
      <c r="N23" s="14">
        <f t="shared" si="3"/>
        <v>0</v>
      </c>
    </row>
    <row r="24" spans="1:14">
      <c r="A24" s="28">
        <v>20</v>
      </c>
      <c r="B24" s="29" t="s">
        <v>53</v>
      </c>
      <c r="C24" s="40">
        <v>1</v>
      </c>
      <c r="D24" s="39">
        <v>2</v>
      </c>
      <c r="E24" s="39">
        <v>2</v>
      </c>
      <c r="F24" s="39">
        <v>3</v>
      </c>
      <c r="G24" s="39">
        <v>2</v>
      </c>
      <c r="H24" s="39">
        <v>3</v>
      </c>
      <c r="I24" s="39">
        <v>2</v>
      </c>
      <c r="J24" s="39">
        <v>3</v>
      </c>
      <c r="K24" s="39">
        <v>2</v>
      </c>
      <c r="L24" s="39">
        <v>3</v>
      </c>
      <c r="M24" s="14">
        <f t="shared" si="2"/>
        <v>1.8</v>
      </c>
      <c r="N24" s="14">
        <f t="shared" si="3"/>
        <v>2.8</v>
      </c>
    </row>
    <row r="25" spans="1:14">
      <c r="A25" s="28">
        <v>21</v>
      </c>
      <c r="B25" s="38" t="s">
        <v>56</v>
      </c>
      <c r="C25" s="40">
        <v>1</v>
      </c>
      <c r="D25" s="39">
        <v>2</v>
      </c>
      <c r="E25" s="39">
        <v>2</v>
      </c>
      <c r="F25" s="39">
        <v>2</v>
      </c>
      <c r="G25" s="39">
        <v>2</v>
      </c>
      <c r="H25" s="39">
        <v>2</v>
      </c>
      <c r="I25" s="39">
        <v>2</v>
      </c>
      <c r="J25" s="39">
        <v>2</v>
      </c>
      <c r="K25" s="39">
        <v>2</v>
      </c>
      <c r="L25" s="39">
        <v>2</v>
      </c>
      <c r="M25" s="14">
        <f t="shared" si="2"/>
        <v>1.8</v>
      </c>
      <c r="N25" s="14">
        <f t="shared" si="3"/>
        <v>2</v>
      </c>
    </row>
    <row r="26" spans="1:14" ht="15" customHeight="1">
      <c r="A26" s="28">
        <v>22</v>
      </c>
      <c r="B26" s="29" t="s">
        <v>54</v>
      </c>
      <c r="C26" s="40">
        <v>1</v>
      </c>
      <c r="D26" s="39">
        <v>2</v>
      </c>
      <c r="E26" s="39">
        <v>2</v>
      </c>
      <c r="F26" s="39">
        <v>3</v>
      </c>
      <c r="G26" s="39">
        <v>2</v>
      </c>
      <c r="H26" s="39">
        <v>2</v>
      </c>
      <c r="I26" s="39">
        <v>2</v>
      </c>
      <c r="J26" s="39">
        <v>3</v>
      </c>
      <c r="K26" s="39">
        <v>2</v>
      </c>
      <c r="L26" s="39">
        <v>3</v>
      </c>
      <c r="M26" s="14">
        <f t="shared" si="2"/>
        <v>1.8</v>
      </c>
      <c r="N26" s="14">
        <f t="shared" si="3"/>
        <v>2.6</v>
      </c>
    </row>
    <row r="27" spans="1:14">
      <c r="A27" s="28">
        <v>23</v>
      </c>
      <c r="B27" s="29" t="s">
        <v>55</v>
      </c>
      <c r="C27" s="40">
        <v>1</v>
      </c>
      <c r="D27" s="39">
        <v>2</v>
      </c>
      <c r="E27" s="39">
        <v>2</v>
      </c>
      <c r="F27" s="39">
        <v>3</v>
      </c>
      <c r="G27" s="39">
        <v>2</v>
      </c>
      <c r="H27" s="39">
        <v>3</v>
      </c>
      <c r="I27" s="39">
        <v>2</v>
      </c>
      <c r="J27" s="39">
        <v>3</v>
      </c>
      <c r="K27" s="39">
        <v>2</v>
      </c>
      <c r="L27" s="39">
        <v>3</v>
      </c>
      <c r="M27" s="14">
        <f t="shared" si="2"/>
        <v>1.8</v>
      </c>
      <c r="N27" s="14">
        <f t="shared" si="3"/>
        <v>2.8</v>
      </c>
    </row>
    <row r="28" spans="1:14">
      <c r="A28" s="28">
        <v>24</v>
      </c>
      <c r="B28" s="38" t="s">
        <v>57</v>
      </c>
      <c r="C28" s="40">
        <v>1</v>
      </c>
      <c r="D28" s="39">
        <v>2</v>
      </c>
      <c r="E28" s="39">
        <v>2</v>
      </c>
      <c r="F28" s="39">
        <v>2</v>
      </c>
      <c r="G28" s="39">
        <v>2</v>
      </c>
      <c r="H28" s="39">
        <v>2</v>
      </c>
      <c r="I28" s="39">
        <v>2</v>
      </c>
      <c r="J28" s="39">
        <v>3</v>
      </c>
      <c r="K28" s="39">
        <v>2</v>
      </c>
      <c r="L28" s="39">
        <v>2</v>
      </c>
      <c r="M28" s="14">
        <f t="shared" si="2"/>
        <v>1.8</v>
      </c>
      <c r="N28" s="14">
        <f t="shared" si="3"/>
        <v>2.2000000000000002</v>
      </c>
    </row>
    <row r="29" spans="1:14">
      <c r="A29" s="28">
        <v>25</v>
      </c>
      <c r="B29" s="29" t="s">
        <v>58</v>
      </c>
      <c r="C29" s="40">
        <v>1</v>
      </c>
      <c r="D29" s="39">
        <v>2</v>
      </c>
      <c r="E29" s="39">
        <v>2</v>
      </c>
      <c r="F29" s="39">
        <v>2</v>
      </c>
      <c r="G29" s="39">
        <v>2</v>
      </c>
      <c r="H29" s="39">
        <v>2</v>
      </c>
      <c r="I29" s="39">
        <v>2</v>
      </c>
      <c r="J29" s="39">
        <v>3</v>
      </c>
      <c r="K29" s="39">
        <v>2</v>
      </c>
      <c r="L29" s="39">
        <v>2</v>
      </c>
      <c r="M29" s="14">
        <f t="shared" si="2"/>
        <v>1.8</v>
      </c>
      <c r="N29" s="14">
        <f t="shared" si="3"/>
        <v>2.2000000000000002</v>
      </c>
    </row>
    <row r="30" spans="1:14">
      <c r="A30" s="28">
        <v>26</v>
      </c>
      <c r="B30" s="29" t="s">
        <v>59</v>
      </c>
      <c r="C30" s="40">
        <v>1</v>
      </c>
      <c r="D30" s="39">
        <v>3</v>
      </c>
      <c r="E30" s="39">
        <v>2</v>
      </c>
      <c r="F30" s="39">
        <v>3</v>
      </c>
      <c r="G30" s="39">
        <v>2</v>
      </c>
      <c r="H30" s="39">
        <v>3</v>
      </c>
      <c r="I30" s="39">
        <v>2</v>
      </c>
      <c r="J30" s="39">
        <v>3</v>
      </c>
      <c r="K30" s="39">
        <v>2</v>
      </c>
      <c r="L30" s="39">
        <v>3</v>
      </c>
      <c r="M30" s="14">
        <f t="shared" si="2"/>
        <v>1.8</v>
      </c>
      <c r="N30" s="14">
        <f t="shared" si="3"/>
        <v>3</v>
      </c>
    </row>
    <row r="31" spans="1:14">
      <c r="A31" s="28">
        <v>27</v>
      </c>
      <c r="B31" s="29" t="s">
        <v>60</v>
      </c>
      <c r="C31" s="40">
        <v>1</v>
      </c>
      <c r="D31" s="39">
        <v>2</v>
      </c>
      <c r="E31" s="39">
        <v>2</v>
      </c>
      <c r="F31" s="39">
        <v>2</v>
      </c>
      <c r="G31" s="39">
        <v>2</v>
      </c>
      <c r="H31" s="39">
        <v>2</v>
      </c>
      <c r="I31" s="39">
        <v>2</v>
      </c>
      <c r="J31" s="39">
        <v>3</v>
      </c>
      <c r="K31" s="39">
        <v>2</v>
      </c>
      <c r="L31" s="39">
        <v>3</v>
      </c>
      <c r="M31" s="14">
        <f t="shared" si="2"/>
        <v>1.8</v>
      </c>
      <c r="N31" s="14">
        <f t="shared" si="3"/>
        <v>2.4</v>
      </c>
    </row>
    <row r="32" spans="1:14">
      <c r="A32" s="28">
        <v>28</v>
      </c>
      <c r="B32" s="41" t="s">
        <v>67</v>
      </c>
      <c r="C32" s="40">
        <v>1</v>
      </c>
      <c r="D32" s="39"/>
      <c r="E32" s="39">
        <v>2</v>
      </c>
      <c r="F32" s="39"/>
      <c r="G32" s="39">
        <v>2</v>
      </c>
      <c r="H32" s="39"/>
      <c r="I32" s="39">
        <v>2</v>
      </c>
      <c r="J32" s="39"/>
      <c r="K32" s="39">
        <v>2</v>
      </c>
      <c r="L32" s="39"/>
      <c r="M32" s="14">
        <f t="shared" si="2"/>
        <v>1.8</v>
      </c>
      <c r="N32" s="14">
        <f t="shared" si="3"/>
        <v>0</v>
      </c>
    </row>
    <row r="33" spans="1:14">
      <c r="A33" s="28">
        <v>29</v>
      </c>
      <c r="B33" s="29" t="s">
        <v>69</v>
      </c>
      <c r="C33" s="40"/>
      <c r="D33" s="39">
        <v>2</v>
      </c>
      <c r="E33" s="39"/>
      <c r="F33" s="39">
        <v>2</v>
      </c>
      <c r="G33" s="39"/>
      <c r="H33" s="39">
        <v>2</v>
      </c>
      <c r="I33" s="39"/>
      <c r="J33" s="39">
        <v>3</v>
      </c>
      <c r="K33" s="39"/>
      <c r="L33" s="39">
        <v>2</v>
      </c>
      <c r="M33" s="14"/>
      <c r="N33" s="14">
        <f t="shared" si="3"/>
        <v>2.2000000000000002</v>
      </c>
    </row>
    <row r="34" spans="1:14">
      <c r="A34" s="28">
        <v>30</v>
      </c>
      <c r="B34" s="29" t="s">
        <v>61</v>
      </c>
      <c r="C34" s="40">
        <v>1</v>
      </c>
      <c r="D34" s="39">
        <v>2</v>
      </c>
      <c r="E34" s="39">
        <v>2</v>
      </c>
      <c r="F34" s="39">
        <v>2</v>
      </c>
      <c r="G34" s="39">
        <v>2</v>
      </c>
      <c r="H34" s="39">
        <v>2</v>
      </c>
      <c r="I34" s="39">
        <v>2</v>
      </c>
      <c r="J34" s="39">
        <v>3</v>
      </c>
      <c r="K34" s="39">
        <v>2</v>
      </c>
      <c r="L34" s="39">
        <v>2</v>
      </c>
      <c r="M34" s="14">
        <f t="shared" ref="M34" si="4">(C34+E34+G34+I34+K34)/5</f>
        <v>1.8</v>
      </c>
      <c r="N34" s="14">
        <f t="shared" ref="N34:N35" si="5">(D34+F34+H34+J34+L34)/5</f>
        <v>2.2000000000000002</v>
      </c>
    </row>
    <row r="35" spans="1:14">
      <c r="A35" s="28">
        <v>31</v>
      </c>
      <c r="B35" s="29" t="s">
        <v>70</v>
      </c>
      <c r="C35" s="40"/>
      <c r="D35" s="39">
        <v>2</v>
      </c>
      <c r="E35" s="39"/>
      <c r="F35" s="39">
        <v>2</v>
      </c>
      <c r="G35" s="39"/>
      <c r="H35" s="39">
        <v>2</v>
      </c>
      <c r="I35" s="39"/>
      <c r="J35" s="39">
        <v>3</v>
      </c>
      <c r="K35" s="39"/>
      <c r="L35" s="39">
        <v>2</v>
      </c>
      <c r="M35" s="14"/>
      <c r="N35" s="14">
        <f t="shared" si="5"/>
        <v>2.2000000000000002</v>
      </c>
    </row>
    <row r="36" spans="1:14">
      <c r="A36" s="28">
        <v>32</v>
      </c>
      <c r="B36" s="29" t="s">
        <v>62</v>
      </c>
      <c r="C36" s="40">
        <v>1</v>
      </c>
      <c r="D36" s="39">
        <v>2</v>
      </c>
      <c r="E36" s="39">
        <v>2</v>
      </c>
      <c r="F36" s="39">
        <v>2</v>
      </c>
      <c r="G36" s="39">
        <v>2</v>
      </c>
      <c r="H36" s="39">
        <v>3</v>
      </c>
      <c r="I36" s="39">
        <v>2</v>
      </c>
      <c r="J36" s="39">
        <v>3</v>
      </c>
      <c r="K36" s="39">
        <v>2</v>
      </c>
      <c r="L36" s="39">
        <v>3</v>
      </c>
      <c r="M36" s="14">
        <f t="shared" ref="M36:M40" si="6">(C36+E36+G36+I36+K36)/5</f>
        <v>1.8</v>
      </c>
      <c r="N36" s="14">
        <f t="shared" ref="N36:N40" si="7">(D36+F36+H36+J36+L36)/5</f>
        <v>2.6</v>
      </c>
    </row>
    <row r="37" spans="1:14">
      <c r="A37" s="28">
        <v>33</v>
      </c>
      <c r="B37" s="29" t="s">
        <v>63</v>
      </c>
      <c r="C37" s="40">
        <v>1</v>
      </c>
      <c r="D37" s="39">
        <v>2</v>
      </c>
      <c r="E37" s="39">
        <v>2</v>
      </c>
      <c r="F37" s="39">
        <v>2</v>
      </c>
      <c r="G37" s="39">
        <v>2</v>
      </c>
      <c r="H37" s="39">
        <v>3</v>
      </c>
      <c r="I37" s="39">
        <v>2</v>
      </c>
      <c r="J37" s="39">
        <v>3</v>
      </c>
      <c r="K37" s="39">
        <v>2</v>
      </c>
      <c r="L37" s="39">
        <v>2</v>
      </c>
      <c r="M37" s="14">
        <f t="shared" si="6"/>
        <v>1.8</v>
      </c>
      <c r="N37" s="14">
        <f t="shared" si="7"/>
        <v>2.4</v>
      </c>
    </row>
    <row r="38" spans="1:14">
      <c r="A38" s="28">
        <v>34</v>
      </c>
      <c r="B38" s="29" t="s">
        <v>64</v>
      </c>
      <c r="C38" s="40">
        <v>1</v>
      </c>
      <c r="D38" s="39">
        <v>2</v>
      </c>
      <c r="E38" s="39">
        <v>2</v>
      </c>
      <c r="F38" s="39">
        <v>3</v>
      </c>
      <c r="G38" s="39">
        <v>2</v>
      </c>
      <c r="H38" s="39">
        <v>3</v>
      </c>
      <c r="I38" s="39">
        <v>2</v>
      </c>
      <c r="J38" s="39">
        <v>3</v>
      </c>
      <c r="K38" s="39">
        <v>2</v>
      </c>
      <c r="L38" s="39">
        <v>3</v>
      </c>
      <c r="M38" s="14">
        <f t="shared" si="6"/>
        <v>1.8</v>
      </c>
      <c r="N38" s="14">
        <f t="shared" si="7"/>
        <v>2.8</v>
      </c>
    </row>
    <row r="39" spans="1:14">
      <c r="A39" s="28">
        <v>35</v>
      </c>
      <c r="B39" s="29" t="s">
        <v>65</v>
      </c>
      <c r="C39" s="40">
        <v>1</v>
      </c>
      <c r="D39" s="39">
        <v>2</v>
      </c>
      <c r="E39" s="39">
        <v>2</v>
      </c>
      <c r="F39" s="39">
        <v>3</v>
      </c>
      <c r="G39" s="39">
        <v>2</v>
      </c>
      <c r="H39" s="39">
        <v>3</v>
      </c>
      <c r="I39" s="39">
        <v>2</v>
      </c>
      <c r="J39" s="39">
        <v>3</v>
      </c>
      <c r="K39" s="39">
        <v>2</v>
      </c>
      <c r="L39" s="39">
        <v>3</v>
      </c>
      <c r="M39" s="14">
        <f t="shared" si="6"/>
        <v>1.8</v>
      </c>
      <c r="N39" s="14">
        <f t="shared" si="7"/>
        <v>2.8</v>
      </c>
    </row>
    <row r="40" spans="1:14">
      <c r="A40" s="28">
        <v>36</v>
      </c>
      <c r="B40" s="29" t="s">
        <v>66</v>
      </c>
      <c r="C40" s="40">
        <v>1</v>
      </c>
      <c r="D40" s="39">
        <v>2</v>
      </c>
      <c r="E40" s="39">
        <v>2</v>
      </c>
      <c r="F40" s="39">
        <v>3</v>
      </c>
      <c r="G40" s="39">
        <v>2</v>
      </c>
      <c r="H40" s="39">
        <v>3</v>
      </c>
      <c r="I40" s="39">
        <v>2</v>
      </c>
      <c r="J40" s="39">
        <v>3</v>
      </c>
      <c r="K40" s="39">
        <v>2</v>
      </c>
      <c r="L40" s="39">
        <v>3</v>
      </c>
      <c r="M40" s="14">
        <f t="shared" si="6"/>
        <v>1.8</v>
      </c>
      <c r="N40" s="14">
        <f t="shared" si="7"/>
        <v>2.8</v>
      </c>
    </row>
    <row r="41" spans="1:14" ht="15" customHeight="1">
      <c r="A41" s="48" t="s">
        <v>6</v>
      </c>
      <c r="B41" s="45"/>
      <c r="C41" s="2">
        <f>COUNTIF(C5:C40, "3")</f>
        <v>0</v>
      </c>
      <c r="D41" s="2">
        <f t="shared" ref="D41:L41" si="8">COUNTIF(D5:D40, "3")</f>
        <v>1</v>
      </c>
      <c r="E41" s="2">
        <f t="shared" si="8"/>
        <v>0</v>
      </c>
      <c r="F41" s="2">
        <f t="shared" si="8"/>
        <v>15</v>
      </c>
      <c r="G41" s="2">
        <f t="shared" si="8"/>
        <v>0</v>
      </c>
      <c r="H41" s="2">
        <f t="shared" si="8"/>
        <v>16</v>
      </c>
      <c r="I41" s="2">
        <f t="shared" si="8"/>
        <v>0</v>
      </c>
      <c r="J41" s="2">
        <f t="shared" si="8"/>
        <v>30</v>
      </c>
      <c r="K41" s="2">
        <f t="shared" si="8"/>
        <v>0</v>
      </c>
      <c r="L41" s="2">
        <f t="shared" si="8"/>
        <v>18</v>
      </c>
      <c r="M41" s="12">
        <f>(C41+E41+G41+I41+K41)/5</f>
        <v>0</v>
      </c>
      <c r="N41" s="12">
        <f t="shared" si="1"/>
        <v>16</v>
      </c>
    </row>
    <row r="42" spans="1:14">
      <c r="A42" s="46"/>
      <c r="B42" s="47"/>
      <c r="C42" s="13">
        <f>(C41*100)/33</f>
        <v>0</v>
      </c>
      <c r="D42" s="13">
        <f>(D41*100)/32</f>
        <v>3.125</v>
      </c>
      <c r="E42" s="13">
        <f t="shared" ref="E42:K42" si="9">(E41*100)/33</f>
        <v>0</v>
      </c>
      <c r="F42" s="13">
        <f>(F41*100)/32</f>
        <v>46.875</v>
      </c>
      <c r="G42" s="13">
        <f t="shared" si="9"/>
        <v>0</v>
      </c>
      <c r="H42" s="13">
        <f>(H41*100)/32</f>
        <v>50</v>
      </c>
      <c r="I42" s="13">
        <f t="shared" si="9"/>
        <v>0</v>
      </c>
      <c r="J42" s="13">
        <f>(J41*100)/32</f>
        <v>93.75</v>
      </c>
      <c r="K42" s="13">
        <f t="shared" si="9"/>
        <v>0</v>
      </c>
      <c r="L42" s="13">
        <f>(L41*100)/32</f>
        <v>56.25</v>
      </c>
      <c r="M42" s="14">
        <f t="shared" si="0"/>
        <v>0</v>
      </c>
      <c r="N42" s="14">
        <f t="shared" si="1"/>
        <v>50</v>
      </c>
    </row>
    <row r="43" spans="1:14" ht="15" customHeight="1">
      <c r="A43" s="48" t="s">
        <v>7</v>
      </c>
      <c r="B43" s="49"/>
      <c r="C43" s="2">
        <f>COUNTIF(C5:C40, "2")</f>
        <v>0</v>
      </c>
      <c r="D43" s="2">
        <f t="shared" ref="D43:L43" si="10">COUNTIF(D5:D40, "2")</f>
        <v>31</v>
      </c>
      <c r="E43" s="2">
        <f t="shared" si="10"/>
        <v>33</v>
      </c>
      <c r="F43" s="2">
        <f t="shared" si="10"/>
        <v>17</v>
      </c>
      <c r="G43" s="2">
        <f t="shared" si="10"/>
        <v>33</v>
      </c>
      <c r="H43" s="2">
        <f t="shared" si="10"/>
        <v>16</v>
      </c>
      <c r="I43" s="2">
        <f t="shared" si="10"/>
        <v>33</v>
      </c>
      <c r="J43" s="2">
        <f t="shared" si="10"/>
        <v>2</v>
      </c>
      <c r="K43" s="2">
        <f t="shared" si="10"/>
        <v>33</v>
      </c>
      <c r="L43" s="2">
        <f t="shared" si="10"/>
        <v>14</v>
      </c>
      <c r="M43" s="12">
        <f t="shared" si="0"/>
        <v>26.4</v>
      </c>
      <c r="N43" s="12">
        <f t="shared" si="1"/>
        <v>16</v>
      </c>
    </row>
    <row r="44" spans="1:14">
      <c r="A44" s="46"/>
      <c r="B44" s="47"/>
      <c r="C44" s="13">
        <f>(C43*100)/33</f>
        <v>0</v>
      </c>
      <c r="D44" s="13">
        <f>(D43*100)/32</f>
        <v>96.875</v>
      </c>
      <c r="E44" s="13">
        <f t="shared" ref="E44:K44" si="11">(E43*100)/33</f>
        <v>100</v>
      </c>
      <c r="F44" s="13">
        <f>(F43*100)/32</f>
        <v>53.125</v>
      </c>
      <c r="G44" s="13">
        <f t="shared" si="11"/>
        <v>100</v>
      </c>
      <c r="H44" s="13">
        <f>(H43*100)/32</f>
        <v>50</v>
      </c>
      <c r="I44" s="13">
        <f t="shared" si="11"/>
        <v>100</v>
      </c>
      <c r="J44" s="13">
        <f>(J43*100)/32</f>
        <v>6.25</v>
      </c>
      <c r="K44" s="13">
        <f t="shared" si="11"/>
        <v>100</v>
      </c>
      <c r="L44" s="13">
        <f>(L43*100)/32</f>
        <v>43.75</v>
      </c>
      <c r="M44" s="14">
        <f t="shared" si="0"/>
        <v>80</v>
      </c>
      <c r="N44" s="14">
        <f t="shared" si="1"/>
        <v>50</v>
      </c>
    </row>
    <row r="45" spans="1:14" ht="15" customHeight="1">
      <c r="A45" s="48" t="s">
        <v>8</v>
      </c>
      <c r="B45" s="49"/>
      <c r="C45" s="2">
        <f>COUNTIF(C5:C40, "1")</f>
        <v>33</v>
      </c>
      <c r="D45" s="2">
        <f t="shared" ref="D45:L45" si="12">COUNTIF(D5:D40, "1")</f>
        <v>0</v>
      </c>
      <c r="E45" s="2">
        <f t="shared" si="12"/>
        <v>0</v>
      </c>
      <c r="F45" s="2">
        <f t="shared" si="12"/>
        <v>0</v>
      </c>
      <c r="G45" s="2">
        <f t="shared" si="12"/>
        <v>0</v>
      </c>
      <c r="H45" s="2">
        <f t="shared" si="12"/>
        <v>0</v>
      </c>
      <c r="I45" s="2">
        <f t="shared" si="12"/>
        <v>0</v>
      </c>
      <c r="J45" s="2">
        <f t="shared" si="12"/>
        <v>0</v>
      </c>
      <c r="K45" s="2">
        <f t="shared" si="12"/>
        <v>0</v>
      </c>
      <c r="L45" s="2">
        <f t="shared" si="12"/>
        <v>0</v>
      </c>
      <c r="M45" s="12">
        <f t="shared" si="0"/>
        <v>6.6</v>
      </c>
      <c r="N45" s="12">
        <f t="shared" si="1"/>
        <v>0</v>
      </c>
    </row>
    <row r="46" spans="1:14">
      <c r="A46" s="46"/>
      <c r="B46" s="47"/>
      <c r="C46" s="13">
        <f>(C45*100)/33</f>
        <v>100</v>
      </c>
      <c r="D46" s="13">
        <f>(D45*100)/32</f>
        <v>0</v>
      </c>
      <c r="E46" s="13">
        <f t="shared" ref="E46:K46" si="13">(E45*100)/33</f>
        <v>0</v>
      </c>
      <c r="F46" s="13">
        <f>(F45*100)/32</f>
        <v>0</v>
      </c>
      <c r="G46" s="13">
        <f t="shared" si="13"/>
        <v>0</v>
      </c>
      <c r="H46" s="13">
        <f>(H45*100)/32</f>
        <v>0</v>
      </c>
      <c r="I46" s="13">
        <f t="shared" si="13"/>
        <v>0</v>
      </c>
      <c r="J46" s="13">
        <f>(J45*100)/32</f>
        <v>0</v>
      </c>
      <c r="K46" s="13">
        <f t="shared" si="13"/>
        <v>0</v>
      </c>
      <c r="L46" s="13">
        <f>(L45*100)/32</f>
        <v>0</v>
      </c>
      <c r="M46" s="14">
        <f t="shared" si="0"/>
        <v>20</v>
      </c>
      <c r="N46" s="14">
        <f t="shared" si="1"/>
        <v>0</v>
      </c>
    </row>
    <row r="47" spans="1:14" ht="15" customHeight="1">
      <c r="A47" s="48" t="s">
        <v>9</v>
      </c>
      <c r="B47" s="49"/>
      <c r="C47" s="11">
        <f>C41+C43+C45</f>
        <v>33</v>
      </c>
      <c r="D47" s="11">
        <f t="shared" ref="D47:L47" si="14">D41+D43+D45</f>
        <v>32</v>
      </c>
      <c r="E47" s="11">
        <f t="shared" si="14"/>
        <v>33</v>
      </c>
      <c r="F47" s="11">
        <f t="shared" si="14"/>
        <v>32</v>
      </c>
      <c r="G47" s="11">
        <f t="shared" si="14"/>
        <v>33</v>
      </c>
      <c r="H47" s="11">
        <f t="shared" si="14"/>
        <v>32</v>
      </c>
      <c r="I47" s="11">
        <f t="shared" si="14"/>
        <v>33</v>
      </c>
      <c r="J47" s="11">
        <f t="shared" si="14"/>
        <v>32</v>
      </c>
      <c r="K47" s="11">
        <f t="shared" si="14"/>
        <v>33</v>
      </c>
      <c r="L47" s="11">
        <f t="shared" si="14"/>
        <v>32</v>
      </c>
      <c r="M47" s="12">
        <f t="shared" si="0"/>
        <v>33</v>
      </c>
      <c r="N47" s="12">
        <f t="shared" si="1"/>
        <v>32</v>
      </c>
    </row>
    <row r="48" spans="1:14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K48" si="15">(E47*100)/33</f>
        <v>100</v>
      </c>
      <c r="F48" s="13">
        <f>(F47*100)/32</f>
        <v>100</v>
      </c>
      <c r="G48" s="13">
        <f t="shared" si="15"/>
        <v>100</v>
      </c>
      <c r="H48" s="13">
        <f>(H47*100)/32</f>
        <v>100</v>
      </c>
      <c r="I48" s="13">
        <f t="shared" si="15"/>
        <v>100</v>
      </c>
      <c r="J48" s="13">
        <f>(J47*100)/32</f>
        <v>100</v>
      </c>
      <c r="K48" s="13">
        <f t="shared" si="15"/>
        <v>100</v>
      </c>
      <c r="L48" s="13">
        <f>(L47*100)/32</f>
        <v>100</v>
      </c>
      <c r="M48" s="14">
        <f t="shared" si="0"/>
        <v>100</v>
      </c>
      <c r="N48" s="14">
        <f t="shared" si="1"/>
        <v>100</v>
      </c>
    </row>
    <row r="49" spans="1:14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</sheetData>
  <mergeCells count="14">
    <mergeCell ref="A47:B48"/>
    <mergeCell ref="M3:N3"/>
    <mergeCell ref="A41:B42"/>
    <mergeCell ref="A43:B44"/>
    <mergeCell ref="A45:B46"/>
    <mergeCell ref="A1:N1"/>
    <mergeCell ref="A2:A4"/>
    <mergeCell ref="B2:B4"/>
    <mergeCell ref="C2:N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T411"/>
  <sheetViews>
    <sheetView view="pageBreakPreview" topLeftCell="A10" zoomScale="80" zoomScaleSheetLayoutView="80" workbookViewId="0">
      <selection activeCell="T37" sqref="T37"/>
    </sheetView>
  </sheetViews>
  <sheetFormatPr defaultRowHeight="14.4"/>
  <cols>
    <col min="1" max="1" width="4.6640625" customWidth="1"/>
    <col min="2" max="2" width="23.6640625" customWidth="1"/>
    <col min="19" max="20" width="9.109375" style="5"/>
  </cols>
  <sheetData>
    <row r="1" spans="1:20" ht="17.399999999999999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57"/>
    </row>
    <row r="2" spans="1:20" ht="16.5" customHeight="1">
      <c r="A2" s="50" t="s">
        <v>10</v>
      </c>
      <c r="B2" s="50" t="s">
        <v>1</v>
      </c>
      <c r="C2" s="53" t="s">
        <v>32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8" t="s">
        <v>13</v>
      </c>
      <c r="T2" s="66"/>
    </row>
    <row r="3" spans="1:20" ht="42" customHeight="1">
      <c r="A3" s="50"/>
      <c r="B3" s="50"/>
      <c r="C3" s="50">
        <v>1</v>
      </c>
      <c r="D3" s="50"/>
      <c r="E3" s="50">
        <v>2</v>
      </c>
      <c r="F3" s="50"/>
      <c r="G3" s="50">
        <v>3</v>
      </c>
      <c r="H3" s="50"/>
      <c r="I3" s="50">
        <v>4</v>
      </c>
      <c r="J3" s="50"/>
      <c r="K3" s="50">
        <v>5</v>
      </c>
      <c r="L3" s="50"/>
      <c r="M3" s="50">
        <v>6</v>
      </c>
      <c r="N3" s="50"/>
      <c r="O3" s="50">
        <v>7</v>
      </c>
      <c r="P3" s="50"/>
      <c r="Q3" s="50" t="s">
        <v>3</v>
      </c>
      <c r="R3" s="50"/>
      <c r="S3" s="67"/>
      <c r="T3" s="68"/>
    </row>
    <row r="4" spans="1:20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26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4" t="s">
        <v>5</v>
      </c>
      <c r="S4" s="1" t="s">
        <v>4</v>
      </c>
      <c r="T4" s="4" t="s">
        <v>5</v>
      </c>
    </row>
    <row r="5" spans="1:20">
      <c r="A5" s="28">
        <v>1</v>
      </c>
      <c r="B5" s="29" t="s">
        <v>35</v>
      </c>
      <c r="C5" s="25">
        <v>2</v>
      </c>
      <c r="D5" s="24">
        <v>3</v>
      </c>
      <c r="E5" s="24">
        <v>2</v>
      </c>
      <c r="F5" s="24">
        <v>3</v>
      </c>
      <c r="G5" s="24">
        <v>2</v>
      </c>
      <c r="H5" s="24">
        <v>2</v>
      </c>
      <c r="I5" s="24">
        <v>2</v>
      </c>
      <c r="J5" s="24">
        <v>3</v>
      </c>
      <c r="K5" s="24">
        <v>2</v>
      </c>
      <c r="L5" s="24">
        <v>3</v>
      </c>
      <c r="M5" s="24">
        <v>2</v>
      </c>
      <c r="N5" s="24">
        <v>3</v>
      </c>
      <c r="O5" s="24">
        <v>1</v>
      </c>
      <c r="P5" s="24">
        <v>2</v>
      </c>
      <c r="Q5" s="14">
        <f>(C5+E5+G5+I5+K5+M5+O5)/7</f>
        <v>1.8571428571428572</v>
      </c>
      <c r="R5" s="17">
        <f>(D5+F5+H5+J5+L5+N5+P5)/7</f>
        <v>2.7142857142857144</v>
      </c>
      <c r="S5" s="30">
        <f>('Х-ЭР-1'!S5+'Х-ЭР-2'!M5+'Х-ЭР-3'!Q5)/3</f>
        <v>1.8857142857142855</v>
      </c>
      <c r="T5" s="30">
        <f>('Х-ЭР-1'!T5+'Х-ЭР-2'!N5+'Х-ЭР-3'!R5)/3</f>
        <v>2.7547619047619047</v>
      </c>
    </row>
    <row r="6" spans="1:20">
      <c r="A6" s="28">
        <v>2</v>
      </c>
      <c r="B6" s="29" t="s">
        <v>36</v>
      </c>
      <c r="C6" s="25">
        <v>2</v>
      </c>
      <c r="D6" s="24"/>
      <c r="E6" s="24">
        <v>2</v>
      </c>
      <c r="F6" s="24"/>
      <c r="G6" s="24">
        <v>2</v>
      </c>
      <c r="H6" s="24"/>
      <c r="I6" s="24">
        <v>2</v>
      </c>
      <c r="J6" s="24"/>
      <c r="K6" s="24">
        <v>2</v>
      </c>
      <c r="L6" s="24"/>
      <c r="M6" s="24">
        <v>2</v>
      </c>
      <c r="N6" s="24"/>
      <c r="O6" s="24">
        <v>1</v>
      </c>
      <c r="P6" s="24"/>
      <c r="Q6" s="14">
        <f>(C6+E6+G6+I6+K6+M6+O6)/7</f>
        <v>1.8571428571428572</v>
      </c>
      <c r="R6" s="17">
        <f>(D6+F6+H6+J6+L6+N6+P6)/7</f>
        <v>0</v>
      </c>
      <c r="S6" s="30">
        <f>('Х-ЭР-1'!S6+'Х-ЭР-2'!M6+'Х-ЭР-3'!Q6)/3</f>
        <v>1.8857142857142855</v>
      </c>
      <c r="T6" s="30">
        <f>('Х-ЭР-1'!T6+'Х-ЭР-2'!N6+'Х-ЭР-3'!R6)/3</f>
        <v>0</v>
      </c>
    </row>
    <row r="7" spans="1:20">
      <c r="A7" s="28">
        <v>3</v>
      </c>
      <c r="B7" s="29" t="s">
        <v>37</v>
      </c>
      <c r="C7" s="25">
        <v>2</v>
      </c>
      <c r="D7" s="24">
        <v>3</v>
      </c>
      <c r="E7" s="24">
        <v>2</v>
      </c>
      <c r="F7" s="24">
        <v>3</v>
      </c>
      <c r="G7" s="24">
        <v>2</v>
      </c>
      <c r="H7" s="24">
        <v>2</v>
      </c>
      <c r="I7" s="33">
        <v>2</v>
      </c>
      <c r="J7" s="24">
        <v>3</v>
      </c>
      <c r="K7" s="24">
        <v>2</v>
      </c>
      <c r="L7" s="24">
        <v>3</v>
      </c>
      <c r="M7" s="24">
        <v>2</v>
      </c>
      <c r="N7" s="24">
        <v>3</v>
      </c>
      <c r="O7" s="24">
        <v>1</v>
      </c>
      <c r="P7" s="24">
        <v>2</v>
      </c>
      <c r="Q7" s="14">
        <f t="shared" ref="Q7:Q47" si="0">(C7+E7+G7+I7+K7+M7+O7)/7</f>
        <v>1.8571428571428572</v>
      </c>
      <c r="R7" s="17">
        <f t="shared" ref="R7:R47" si="1">(D7+F7+H7+J7+L7+N7+P7)/7</f>
        <v>2.7142857142857144</v>
      </c>
      <c r="S7" s="30">
        <f>('Х-ЭР-1'!S7+'Х-ЭР-2'!M7+'Х-ЭР-3'!Q7)/3</f>
        <v>1.9273809523809522</v>
      </c>
      <c r="T7" s="30">
        <f>('Х-ЭР-1'!T7+'Х-ЭР-2'!N7+'Х-ЭР-3'!R7)/3</f>
        <v>2.8380952380952382</v>
      </c>
    </row>
    <row r="8" spans="1:20">
      <c r="A8" s="28">
        <v>4</v>
      </c>
      <c r="B8" s="29" t="s">
        <v>38</v>
      </c>
      <c r="C8" s="25">
        <v>2</v>
      </c>
      <c r="D8" s="24">
        <v>3</v>
      </c>
      <c r="E8" s="24">
        <v>2</v>
      </c>
      <c r="F8" s="24">
        <v>3</v>
      </c>
      <c r="G8" s="24">
        <v>2</v>
      </c>
      <c r="H8" s="24">
        <v>2</v>
      </c>
      <c r="I8" s="33">
        <v>2</v>
      </c>
      <c r="J8" s="24">
        <v>3</v>
      </c>
      <c r="K8" s="24">
        <v>2</v>
      </c>
      <c r="L8" s="24">
        <v>3</v>
      </c>
      <c r="M8" s="24">
        <v>2</v>
      </c>
      <c r="N8" s="24">
        <v>3</v>
      </c>
      <c r="O8" s="24">
        <v>1</v>
      </c>
      <c r="P8" s="24">
        <v>2</v>
      </c>
      <c r="Q8" s="14">
        <f t="shared" si="0"/>
        <v>1.8571428571428572</v>
      </c>
      <c r="R8" s="17">
        <f t="shared" si="1"/>
        <v>2.7142857142857144</v>
      </c>
      <c r="S8" s="30">
        <f>('Х-ЭР-1'!S8+'Х-ЭР-2'!M8+'Х-ЭР-3'!Q8)/3</f>
        <v>1.8857142857142855</v>
      </c>
      <c r="T8" s="30">
        <f>('Х-ЭР-1'!T8+'Х-ЭР-2'!N8+'Х-ЭР-3'!R8)/3</f>
        <v>2.8380952380952382</v>
      </c>
    </row>
    <row r="9" spans="1:20">
      <c r="A9" s="28">
        <v>5</v>
      </c>
      <c r="B9" s="29" t="s">
        <v>39</v>
      </c>
      <c r="C9" s="25">
        <v>2</v>
      </c>
      <c r="D9" s="24">
        <v>3</v>
      </c>
      <c r="E9" s="24">
        <v>2</v>
      </c>
      <c r="F9" s="24">
        <v>2</v>
      </c>
      <c r="G9" s="24">
        <v>2</v>
      </c>
      <c r="H9" s="24">
        <v>2</v>
      </c>
      <c r="I9" s="33">
        <v>2</v>
      </c>
      <c r="J9" s="24">
        <v>3</v>
      </c>
      <c r="K9" s="24">
        <v>2</v>
      </c>
      <c r="L9" s="24">
        <v>2</v>
      </c>
      <c r="M9" s="24">
        <v>2</v>
      </c>
      <c r="N9" s="24">
        <v>3</v>
      </c>
      <c r="O9" s="24">
        <v>1</v>
      </c>
      <c r="P9" s="24">
        <v>2</v>
      </c>
      <c r="Q9" s="14">
        <f t="shared" si="0"/>
        <v>1.8571428571428572</v>
      </c>
      <c r="R9" s="17">
        <f t="shared" si="1"/>
        <v>2.4285714285714284</v>
      </c>
      <c r="S9" s="30">
        <f>('Х-ЭР-1'!S9+'Х-ЭР-2'!M9+'Х-ЭР-3'!Q9)/3</f>
        <v>1.8857142857142855</v>
      </c>
      <c r="T9" s="30">
        <f>('Х-ЭР-1'!T9+'Х-ЭР-2'!N9+'Х-ЭР-3'!R9)/3</f>
        <v>2.7428571428571424</v>
      </c>
    </row>
    <row r="10" spans="1:20">
      <c r="A10" s="28">
        <v>6</v>
      </c>
      <c r="B10" s="29" t="s">
        <v>40</v>
      </c>
      <c r="C10" s="25">
        <v>2</v>
      </c>
      <c r="D10" s="24">
        <v>3</v>
      </c>
      <c r="E10" s="24">
        <v>2</v>
      </c>
      <c r="F10" s="24">
        <v>2</v>
      </c>
      <c r="G10" s="24">
        <v>2</v>
      </c>
      <c r="H10" s="24">
        <v>2</v>
      </c>
      <c r="I10" s="33">
        <v>2</v>
      </c>
      <c r="J10" s="24">
        <v>2</v>
      </c>
      <c r="K10" s="24">
        <v>2</v>
      </c>
      <c r="L10" s="24">
        <v>2</v>
      </c>
      <c r="M10" s="24">
        <v>2</v>
      </c>
      <c r="N10" s="24">
        <v>3</v>
      </c>
      <c r="O10" s="24">
        <v>1</v>
      </c>
      <c r="P10" s="24">
        <v>2</v>
      </c>
      <c r="Q10" s="14">
        <f t="shared" si="0"/>
        <v>1.8571428571428572</v>
      </c>
      <c r="R10" s="17">
        <f t="shared" si="1"/>
        <v>2.2857142857142856</v>
      </c>
      <c r="S10" s="30">
        <f>('Х-ЭР-1'!S10+'Х-ЭР-2'!M10+'Х-ЭР-3'!Q10)/3</f>
        <v>1.8857142857142855</v>
      </c>
      <c r="T10" s="30">
        <f>('Х-ЭР-1'!T10+'Х-ЭР-2'!N10+'Х-ЭР-3'!R10)/3</f>
        <v>2.3452380952380953</v>
      </c>
    </row>
    <row r="11" spans="1:20">
      <c r="A11" s="28">
        <v>7</v>
      </c>
      <c r="B11" s="37" t="s">
        <v>41</v>
      </c>
      <c r="C11" s="25">
        <v>2</v>
      </c>
      <c r="D11" s="24">
        <v>3</v>
      </c>
      <c r="E11" s="24">
        <v>2</v>
      </c>
      <c r="F11" s="24">
        <v>2</v>
      </c>
      <c r="G11" s="24">
        <v>2</v>
      </c>
      <c r="H11" s="24">
        <v>2</v>
      </c>
      <c r="I11" s="33">
        <v>2</v>
      </c>
      <c r="J11" s="24">
        <v>3</v>
      </c>
      <c r="K11" s="24">
        <v>2</v>
      </c>
      <c r="L11" s="24">
        <v>2</v>
      </c>
      <c r="M11" s="24">
        <v>2</v>
      </c>
      <c r="N11" s="24">
        <v>3</v>
      </c>
      <c r="O11" s="24">
        <v>1</v>
      </c>
      <c r="P11" s="24">
        <v>2</v>
      </c>
      <c r="Q11" s="14">
        <f t="shared" si="0"/>
        <v>1.8571428571428572</v>
      </c>
      <c r="R11" s="17">
        <f t="shared" si="1"/>
        <v>2.4285714285714284</v>
      </c>
      <c r="S11" s="30">
        <f>('Х-ЭР-1'!S11+'Х-ЭР-2'!M11+'Х-ЭР-3'!Q11)/3</f>
        <v>1.8857142857142855</v>
      </c>
      <c r="T11" s="30">
        <f>('Х-ЭР-1'!T11+'Х-ЭР-2'!N11+'Х-ЭР-3'!R11)/3</f>
        <v>2.7011904761904759</v>
      </c>
    </row>
    <row r="12" spans="1:20">
      <c r="A12" s="28">
        <v>8</v>
      </c>
      <c r="B12" s="29" t="s">
        <v>42</v>
      </c>
      <c r="C12" s="25">
        <v>2</v>
      </c>
      <c r="D12" s="24">
        <v>3</v>
      </c>
      <c r="E12" s="24">
        <v>2</v>
      </c>
      <c r="F12" s="24">
        <v>3</v>
      </c>
      <c r="G12" s="24">
        <v>2</v>
      </c>
      <c r="H12" s="24">
        <v>2</v>
      </c>
      <c r="I12" s="33">
        <v>2</v>
      </c>
      <c r="J12" s="24">
        <v>3</v>
      </c>
      <c r="K12" s="24">
        <v>2</v>
      </c>
      <c r="L12" s="24">
        <v>2</v>
      </c>
      <c r="M12" s="24">
        <v>2</v>
      </c>
      <c r="N12" s="24">
        <v>3</v>
      </c>
      <c r="O12" s="24">
        <v>1</v>
      </c>
      <c r="P12" s="24">
        <v>2</v>
      </c>
      <c r="Q12" s="14">
        <f t="shared" si="0"/>
        <v>1.8571428571428572</v>
      </c>
      <c r="R12" s="17">
        <f t="shared" si="1"/>
        <v>2.5714285714285716</v>
      </c>
      <c r="S12" s="30">
        <f>('Х-ЭР-1'!S12+'Х-ЭР-2'!M12+'Х-ЭР-3'!Q12)/3</f>
        <v>1.8857142857142855</v>
      </c>
      <c r="T12" s="30">
        <f>('Х-ЭР-1'!T12+'Х-ЭР-2'!N12+'Х-ЭР-3'!R12)/3</f>
        <v>2.5488095238095241</v>
      </c>
    </row>
    <row r="13" spans="1:20">
      <c r="A13" s="28">
        <v>9</v>
      </c>
      <c r="B13" s="29" t="s">
        <v>43</v>
      </c>
      <c r="C13" s="25">
        <v>2</v>
      </c>
      <c r="D13" s="24">
        <v>3</v>
      </c>
      <c r="E13" s="24">
        <v>2</v>
      </c>
      <c r="F13" s="24">
        <v>3</v>
      </c>
      <c r="G13" s="24">
        <v>2</v>
      </c>
      <c r="H13" s="24">
        <v>2</v>
      </c>
      <c r="I13" s="33">
        <v>2</v>
      </c>
      <c r="J13" s="24">
        <v>3</v>
      </c>
      <c r="K13" s="24">
        <v>2</v>
      </c>
      <c r="L13" s="24">
        <v>3</v>
      </c>
      <c r="M13" s="24">
        <v>2</v>
      </c>
      <c r="N13" s="24">
        <v>3</v>
      </c>
      <c r="O13" s="24">
        <v>1</v>
      </c>
      <c r="P13" s="24">
        <v>2</v>
      </c>
      <c r="Q13" s="14">
        <f t="shared" si="0"/>
        <v>1.8571428571428572</v>
      </c>
      <c r="R13" s="17">
        <f t="shared" si="1"/>
        <v>2.7142857142857144</v>
      </c>
      <c r="S13" s="30">
        <f>('Х-ЭР-1'!S13+'Х-ЭР-2'!M13+'Х-ЭР-3'!Q13)/3</f>
        <v>1.8857142857142855</v>
      </c>
      <c r="T13" s="30">
        <f>('Х-ЭР-1'!T13+'Х-ЭР-2'!N13+'Х-ЭР-3'!R13)/3</f>
        <v>2.7964285714285713</v>
      </c>
    </row>
    <row r="14" spans="1:20">
      <c r="A14" s="28">
        <v>10</v>
      </c>
      <c r="B14" s="29" t="s">
        <v>44</v>
      </c>
      <c r="C14" s="25">
        <v>2</v>
      </c>
      <c r="D14" s="24"/>
      <c r="E14" s="24">
        <v>2</v>
      </c>
      <c r="F14" s="24"/>
      <c r="G14" s="24">
        <v>2</v>
      </c>
      <c r="H14" s="24"/>
      <c r="I14" s="33">
        <v>2</v>
      </c>
      <c r="J14" s="24"/>
      <c r="K14" s="24">
        <v>2</v>
      </c>
      <c r="L14" s="24"/>
      <c r="M14" s="24">
        <v>2</v>
      </c>
      <c r="N14" s="24"/>
      <c r="O14" s="24">
        <v>1</v>
      </c>
      <c r="P14" s="24"/>
      <c r="Q14" s="14">
        <f t="shared" si="0"/>
        <v>1.8571428571428572</v>
      </c>
      <c r="R14" s="17">
        <f t="shared" si="1"/>
        <v>0</v>
      </c>
      <c r="S14" s="30">
        <f>('Х-ЭР-1'!S14+'Х-ЭР-2'!M14+'Х-ЭР-3'!Q14)/3</f>
        <v>1.8857142857142855</v>
      </c>
      <c r="T14" s="30">
        <f>('Х-ЭР-1'!T14+'Х-ЭР-2'!N14+'Х-ЭР-3'!R14)/3</f>
        <v>0</v>
      </c>
    </row>
    <row r="15" spans="1:20">
      <c r="A15" s="28">
        <v>11</v>
      </c>
      <c r="B15" s="29" t="s">
        <v>45</v>
      </c>
      <c r="C15" s="25">
        <v>2</v>
      </c>
      <c r="D15" s="24">
        <v>3</v>
      </c>
      <c r="E15" s="24">
        <v>2</v>
      </c>
      <c r="F15" s="24">
        <v>3</v>
      </c>
      <c r="G15" s="24">
        <v>2</v>
      </c>
      <c r="H15" s="24">
        <v>2</v>
      </c>
      <c r="I15" s="33">
        <v>2</v>
      </c>
      <c r="J15" s="24">
        <v>3</v>
      </c>
      <c r="K15" s="24">
        <v>2</v>
      </c>
      <c r="L15" s="24">
        <v>3</v>
      </c>
      <c r="M15" s="24">
        <v>2</v>
      </c>
      <c r="N15" s="24">
        <v>3</v>
      </c>
      <c r="O15" s="24">
        <v>1</v>
      </c>
      <c r="P15" s="24">
        <v>2</v>
      </c>
      <c r="Q15" s="14">
        <f t="shared" si="0"/>
        <v>1.8571428571428572</v>
      </c>
      <c r="R15" s="17">
        <f t="shared" si="1"/>
        <v>2.7142857142857144</v>
      </c>
      <c r="S15" s="30">
        <f>('Х-ЭР-1'!S15+'Х-ЭР-2'!M15+'Х-ЭР-3'!Q15)/3</f>
        <v>1.8857142857142855</v>
      </c>
      <c r="T15" s="30">
        <f>('Х-ЭР-1'!T15+'Х-ЭР-2'!N15+'Х-ЭР-3'!R15)/3</f>
        <v>2.638095238095238</v>
      </c>
    </row>
    <row r="16" spans="1:20">
      <c r="A16" s="28">
        <v>12</v>
      </c>
      <c r="B16" s="29" t="s">
        <v>46</v>
      </c>
      <c r="C16" s="25">
        <v>2</v>
      </c>
      <c r="D16" s="24">
        <v>3</v>
      </c>
      <c r="E16" s="24">
        <v>2</v>
      </c>
      <c r="F16" s="24">
        <v>3</v>
      </c>
      <c r="G16" s="24">
        <v>2</v>
      </c>
      <c r="H16" s="24">
        <v>2</v>
      </c>
      <c r="I16" s="24">
        <v>2</v>
      </c>
      <c r="J16" s="24">
        <v>3</v>
      </c>
      <c r="K16" s="24">
        <v>2</v>
      </c>
      <c r="L16" s="24">
        <v>3</v>
      </c>
      <c r="M16" s="24">
        <v>2</v>
      </c>
      <c r="N16" s="24">
        <v>3</v>
      </c>
      <c r="O16" s="24">
        <v>1</v>
      </c>
      <c r="P16" s="24">
        <v>2</v>
      </c>
      <c r="Q16" s="14">
        <f t="shared" si="0"/>
        <v>1.8571428571428572</v>
      </c>
      <c r="R16" s="17">
        <f t="shared" si="1"/>
        <v>2.7142857142857144</v>
      </c>
      <c r="S16" s="30">
        <f>('Х-ЭР-1'!S16+'Х-ЭР-2'!M16+'Х-ЭР-3'!Q16)/3</f>
        <v>1.8857142857142855</v>
      </c>
      <c r="T16" s="30">
        <f>('Х-ЭР-1'!T16+'Х-ЭР-2'!N16+'Х-ЭР-3'!R16)/3</f>
        <v>2.554761904761905</v>
      </c>
    </row>
    <row r="17" spans="1:20">
      <c r="A17" s="28">
        <v>13</v>
      </c>
      <c r="B17" s="29" t="s">
        <v>47</v>
      </c>
      <c r="C17" s="25">
        <v>2</v>
      </c>
      <c r="D17" s="24">
        <v>3</v>
      </c>
      <c r="E17" s="24">
        <v>2</v>
      </c>
      <c r="F17" s="24">
        <v>2</v>
      </c>
      <c r="G17" s="24">
        <v>2</v>
      </c>
      <c r="H17" s="24">
        <v>2</v>
      </c>
      <c r="I17" s="24">
        <v>2</v>
      </c>
      <c r="J17" s="24">
        <v>2</v>
      </c>
      <c r="K17" s="24">
        <v>2</v>
      </c>
      <c r="L17" s="24">
        <v>2</v>
      </c>
      <c r="M17" s="24">
        <v>2</v>
      </c>
      <c r="N17" s="24">
        <v>2</v>
      </c>
      <c r="O17" s="24">
        <v>1</v>
      </c>
      <c r="P17" s="24">
        <v>2</v>
      </c>
      <c r="Q17" s="14">
        <f t="shared" si="0"/>
        <v>1.8571428571428572</v>
      </c>
      <c r="R17" s="17">
        <f t="shared" si="1"/>
        <v>2.1428571428571428</v>
      </c>
      <c r="S17" s="30">
        <f>('Х-ЭР-1'!S17+'Х-ЭР-2'!M17+'Х-ЭР-3'!Q17)/3</f>
        <v>1.8857142857142855</v>
      </c>
      <c r="T17" s="30">
        <f>('Х-ЭР-1'!T17+'Х-ЭР-2'!N17+'Х-ЭР-3'!R17)/3</f>
        <v>2.1559523809523813</v>
      </c>
    </row>
    <row r="18" spans="1:20">
      <c r="A18" s="28">
        <v>14</v>
      </c>
      <c r="B18" s="29" t="s">
        <v>48</v>
      </c>
      <c r="C18" s="25">
        <v>2</v>
      </c>
      <c r="D18" s="24">
        <v>3</v>
      </c>
      <c r="E18" s="24">
        <v>2</v>
      </c>
      <c r="F18" s="24">
        <v>3</v>
      </c>
      <c r="G18" s="24">
        <v>2</v>
      </c>
      <c r="H18" s="24">
        <v>2</v>
      </c>
      <c r="I18" s="24">
        <v>2</v>
      </c>
      <c r="J18" s="24">
        <v>3</v>
      </c>
      <c r="K18" s="24">
        <v>2</v>
      </c>
      <c r="L18" s="24">
        <v>3</v>
      </c>
      <c r="M18" s="24">
        <v>2</v>
      </c>
      <c r="N18" s="24">
        <v>3</v>
      </c>
      <c r="O18" s="24">
        <v>1</v>
      </c>
      <c r="P18" s="24">
        <v>2</v>
      </c>
      <c r="Q18" s="14">
        <f t="shared" si="0"/>
        <v>1.8571428571428572</v>
      </c>
      <c r="R18" s="17">
        <f t="shared" si="1"/>
        <v>2.7142857142857144</v>
      </c>
      <c r="S18" s="30">
        <f>('Х-ЭР-1'!S18+'Х-ЭР-2'!M18+'Х-ЭР-3'!Q18)/3</f>
        <v>1.9273809523809522</v>
      </c>
      <c r="T18" s="30">
        <f>('Х-ЭР-1'!T18+'Х-ЭР-2'!N18+'Х-ЭР-3'!R18)/3</f>
        <v>2.7714285714285709</v>
      </c>
    </row>
    <row r="19" spans="1:20">
      <c r="A19" s="28">
        <v>15</v>
      </c>
      <c r="B19" s="29" t="s">
        <v>49</v>
      </c>
      <c r="C19" s="25">
        <v>2</v>
      </c>
      <c r="D19" s="24">
        <v>3</v>
      </c>
      <c r="E19" s="24">
        <v>2</v>
      </c>
      <c r="F19" s="24">
        <v>2</v>
      </c>
      <c r="G19" s="24">
        <v>2</v>
      </c>
      <c r="H19" s="24">
        <v>2</v>
      </c>
      <c r="I19" s="24">
        <v>2</v>
      </c>
      <c r="J19" s="24">
        <v>2</v>
      </c>
      <c r="K19" s="24">
        <v>2</v>
      </c>
      <c r="L19" s="24">
        <v>2</v>
      </c>
      <c r="M19" s="24">
        <v>2</v>
      </c>
      <c r="N19" s="24">
        <v>2</v>
      </c>
      <c r="O19" s="24">
        <v>1</v>
      </c>
      <c r="P19" s="24">
        <v>2</v>
      </c>
      <c r="Q19" s="14">
        <f t="shared" si="0"/>
        <v>1.8571428571428572</v>
      </c>
      <c r="R19" s="17">
        <f t="shared" si="1"/>
        <v>2.1428571428571428</v>
      </c>
      <c r="S19" s="30">
        <f>('Х-ЭР-1'!S19+'Х-ЭР-2'!M19+'Х-ЭР-3'!Q19)/3</f>
        <v>1.8857142857142855</v>
      </c>
      <c r="T19" s="30">
        <f>('Х-ЭР-1'!T19+'Х-ЭР-2'!N19+'Х-ЭР-3'!R19)/3</f>
        <v>2.2809523809523813</v>
      </c>
    </row>
    <row r="20" spans="1:20">
      <c r="A20" s="28">
        <v>16</v>
      </c>
      <c r="B20" s="29" t="s">
        <v>50</v>
      </c>
      <c r="C20" s="25">
        <v>2</v>
      </c>
      <c r="D20" s="24">
        <v>3</v>
      </c>
      <c r="E20" s="24">
        <v>2</v>
      </c>
      <c r="F20" s="24">
        <v>2</v>
      </c>
      <c r="G20" s="24">
        <v>2</v>
      </c>
      <c r="H20" s="24">
        <v>2</v>
      </c>
      <c r="I20" s="33">
        <v>2</v>
      </c>
      <c r="J20" s="24">
        <v>3</v>
      </c>
      <c r="K20" s="24">
        <v>2</v>
      </c>
      <c r="L20" s="24">
        <v>2</v>
      </c>
      <c r="M20" s="24">
        <v>2</v>
      </c>
      <c r="N20" s="24">
        <v>3</v>
      </c>
      <c r="O20" s="24">
        <v>1</v>
      </c>
      <c r="P20" s="24">
        <v>2</v>
      </c>
      <c r="Q20" s="14">
        <f t="shared" si="0"/>
        <v>1.8571428571428572</v>
      </c>
      <c r="R20" s="17">
        <f t="shared" si="1"/>
        <v>2.4285714285714284</v>
      </c>
      <c r="S20" s="30">
        <f>('Х-ЭР-1'!S20+'Х-ЭР-2'!M20+'Х-ЭР-3'!Q20)/3</f>
        <v>1.8857142857142855</v>
      </c>
      <c r="T20" s="30">
        <f>('Х-ЭР-1'!T20+'Х-ЭР-2'!N20+'Х-ЭР-3'!R20)/3</f>
        <v>2.5678571428571431</v>
      </c>
    </row>
    <row r="21" spans="1:20">
      <c r="A21" s="28">
        <v>17</v>
      </c>
      <c r="B21" s="29" t="s">
        <v>71</v>
      </c>
      <c r="C21" s="25"/>
      <c r="D21" s="24">
        <v>3</v>
      </c>
      <c r="E21" s="24"/>
      <c r="F21" s="24">
        <v>2</v>
      </c>
      <c r="G21" s="24"/>
      <c r="H21" s="24">
        <v>2</v>
      </c>
      <c r="I21" s="33"/>
      <c r="J21" s="24">
        <v>3</v>
      </c>
      <c r="K21" s="24"/>
      <c r="L21" s="24">
        <v>2</v>
      </c>
      <c r="M21" s="24"/>
      <c r="N21" s="24">
        <v>3</v>
      </c>
      <c r="O21" s="24"/>
      <c r="P21" s="24">
        <v>2</v>
      </c>
      <c r="Q21" s="14"/>
      <c r="R21" s="17">
        <f t="shared" si="1"/>
        <v>2.4285714285714284</v>
      </c>
      <c r="S21" s="30"/>
      <c r="T21" s="30">
        <f>('Х-ЭР-1'!T21+'Х-ЭР-2'!N21+'Х-ЭР-3'!R21)/3</f>
        <v>2.7011904761904759</v>
      </c>
    </row>
    <row r="22" spans="1:20">
      <c r="A22" s="28">
        <v>18</v>
      </c>
      <c r="B22" s="29" t="s">
        <v>51</v>
      </c>
      <c r="C22" s="40">
        <v>2</v>
      </c>
      <c r="D22" s="39">
        <v>3</v>
      </c>
      <c r="E22" s="39">
        <v>2</v>
      </c>
      <c r="F22" s="39">
        <v>2</v>
      </c>
      <c r="G22" s="39">
        <v>2</v>
      </c>
      <c r="H22" s="39">
        <v>2</v>
      </c>
      <c r="I22" s="33">
        <v>2</v>
      </c>
      <c r="J22" s="39">
        <v>3</v>
      </c>
      <c r="K22" s="39">
        <v>2</v>
      </c>
      <c r="L22" s="39">
        <v>2</v>
      </c>
      <c r="M22" s="39">
        <v>2</v>
      </c>
      <c r="N22" s="39">
        <v>3</v>
      </c>
      <c r="O22" s="39">
        <v>1</v>
      </c>
      <c r="P22" s="39">
        <v>2</v>
      </c>
      <c r="Q22" s="14">
        <f t="shared" ref="Q22:Q32" si="2">(C22+E22+G22+I22+K22+M22+O22)/7</f>
        <v>1.8571428571428572</v>
      </c>
      <c r="R22" s="17">
        <f t="shared" ref="R22:R32" si="3">(D22+F22+H22+J22+L22+N22+P22)/7</f>
        <v>2.4285714285714284</v>
      </c>
      <c r="S22" s="30">
        <f>('Х-ЭР-1'!S22+'Х-ЭР-2'!M22+'Х-ЭР-3'!Q22)/3</f>
        <v>1.8857142857142855</v>
      </c>
      <c r="T22" s="30">
        <f>('Х-ЭР-1'!T22+'Х-ЭР-2'!N22+'Х-ЭР-3'!R22)/3</f>
        <v>2.5678571428571431</v>
      </c>
    </row>
    <row r="23" spans="1:20">
      <c r="A23" s="28">
        <v>19</v>
      </c>
      <c r="B23" s="29" t="s">
        <v>52</v>
      </c>
      <c r="C23" s="40">
        <v>2</v>
      </c>
      <c r="D23" s="39"/>
      <c r="E23" s="39">
        <v>2</v>
      </c>
      <c r="F23" s="39"/>
      <c r="G23" s="39">
        <v>2</v>
      </c>
      <c r="H23" s="39"/>
      <c r="I23" s="39">
        <v>2</v>
      </c>
      <c r="J23" s="39"/>
      <c r="K23" s="39">
        <v>2</v>
      </c>
      <c r="L23" s="39"/>
      <c r="M23" s="39">
        <v>2</v>
      </c>
      <c r="N23" s="39"/>
      <c r="O23" s="39">
        <v>1</v>
      </c>
      <c r="P23" s="39"/>
      <c r="Q23" s="14">
        <f t="shared" si="2"/>
        <v>1.8571428571428572</v>
      </c>
      <c r="R23" s="17">
        <f t="shared" si="3"/>
        <v>0</v>
      </c>
      <c r="S23" s="30">
        <f>('Х-ЭР-1'!S23+'Х-ЭР-2'!M23+'Х-ЭР-3'!Q23)/3</f>
        <v>1.8857142857142855</v>
      </c>
      <c r="T23" s="30">
        <f>('Х-ЭР-1'!T23+'Х-ЭР-2'!N23+'Х-ЭР-3'!R23)/3</f>
        <v>0</v>
      </c>
    </row>
    <row r="24" spans="1:20">
      <c r="A24" s="28">
        <v>20</v>
      </c>
      <c r="B24" s="29" t="s">
        <v>53</v>
      </c>
      <c r="C24" s="40">
        <v>2</v>
      </c>
      <c r="D24" s="39">
        <v>3</v>
      </c>
      <c r="E24" s="39">
        <v>2</v>
      </c>
      <c r="F24" s="39">
        <v>2</v>
      </c>
      <c r="G24" s="39">
        <v>2</v>
      </c>
      <c r="H24" s="39">
        <v>2</v>
      </c>
      <c r="I24" s="33">
        <v>2</v>
      </c>
      <c r="J24" s="39">
        <v>3</v>
      </c>
      <c r="K24" s="39">
        <v>2</v>
      </c>
      <c r="L24" s="39">
        <v>3</v>
      </c>
      <c r="M24" s="39">
        <v>2</v>
      </c>
      <c r="N24" s="39">
        <v>3</v>
      </c>
      <c r="O24" s="39">
        <v>1</v>
      </c>
      <c r="P24" s="39">
        <v>2</v>
      </c>
      <c r="Q24" s="14">
        <f t="shared" si="2"/>
        <v>1.8571428571428572</v>
      </c>
      <c r="R24" s="17">
        <f t="shared" si="3"/>
        <v>2.5714285714285716</v>
      </c>
      <c r="S24" s="30">
        <f>('Х-ЭР-1'!S24+'Х-ЭР-2'!M24+'Х-ЭР-3'!Q24)/3</f>
        <v>1.8857142857142855</v>
      </c>
      <c r="T24" s="30">
        <f>('Х-ЭР-1'!T24+'Х-ЭР-2'!N24+'Х-ЭР-3'!R24)/3</f>
        <v>2.6654761904761908</v>
      </c>
    </row>
    <row r="25" spans="1:20">
      <c r="A25" s="28">
        <v>21</v>
      </c>
      <c r="B25" s="38" t="s">
        <v>56</v>
      </c>
      <c r="C25" s="40">
        <v>2</v>
      </c>
      <c r="D25" s="39">
        <v>3</v>
      </c>
      <c r="E25" s="39">
        <v>2</v>
      </c>
      <c r="F25" s="39">
        <v>2</v>
      </c>
      <c r="G25" s="39">
        <v>2</v>
      </c>
      <c r="H25" s="39">
        <v>2</v>
      </c>
      <c r="I25" s="33">
        <v>2</v>
      </c>
      <c r="J25" s="39">
        <v>2</v>
      </c>
      <c r="K25" s="39">
        <v>2</v>
      </c>
      <c r="L25" s="39">
        <v>2</v>
      </c>
      <c r="M25" s="39">
        <v>2</v>
      </c>
      <c r="N25" s="39">
        <v>2</v>
      </c>
      <c r="O25" s="39">
        <v>1</v>
      </c>
      <c r="P25" s="39">
        <v>2</v>
      </c>
      <c r="Q25" s="14">
        <f t="shared" si="2"/>
        <v>1.8571428571428572</v>
      </c>
      <c r="R25" s="17">
        <f t="shared" si="3"/>
        <v>2.1428571428571428</v>
      </c>
      <c r="S25" s="30">
        <f>('Х-ЭР-1'!S25+'Х-ЭР-2'!M25+'Х-ЭР-3'!Q25)/3</f>
        <v>1.8857142857142855</v>
      </c>
      <c r="T25" s="30">
        <f>('Х-ЭР-1'!T25+'Х-ЭР-2'!N25+'Х-ЭР-3'!R25)/3</f>
        <v>2.214285714285714</v>
      </c>
    </row>
    <row r="26" spans="1:20" ht="14.25" customHeight="1">
      <c r="A26" s="28">
        <v>22</v>
      </c>
      <c r="B26" s="29" t="s">
        <v>54</v>
      </c>
      <c r="C26" s="40">
        <v>2</v>
      </c>
      <c r="D26" s="39">
        <v>3</v>
      </c>
      <c r="E26" s="39">
        <v>2</v>
      </c>
      <c r="F26" s="39">
        <v>2</v>
      </c>
      <c r="G26" s="39">
        <v>2</v>
      </c>
      <c r="H26" s="39">
        <v>2</v>
      </c>
      <c r="I26" s="33">
        <v>2</v>
      </c>
      <c r="J26" s="39">
        <v>3</v>
      </c>
      <c r="K26" s="39">
        <v>2</v>
      </c>
      <c r="L26" s="39">
        <v>2</v>
      </c>
      <c r="M26" s="39">
        <v>2</v>
      </c>
      <c r="N26" s="39">
        <v>3</v>
      </c>
      <c r="O26" s="39">
        <v>1</v>
      </c>
      <c r="P26" s="39">
        <v>2</v>
      </c>
      <c r="Q26" s="14">
        <f t="shared" si="2"/>
        <v>1.8571428571428572</v>
      </c>
      <c r="R26" s="17">
        <f t="shared" si="3"/>
        <v>2.4285714285714284</v>
      </c>
      <c r="S26" s="30">
        <f>('Х-ЭР-1'!S26+'Х-ЭР-2'!M26+'Х-ЭР-3'!Q26)/3</f>
        <v>1.8857142857142855</v>
      </c>
      <c r="T26" s="30">
        <f>('Х-ЭР-1'!T26+'Х-ЭР-2'!N26+'Х-ЭР-3'!R26)/3</f>
        <v>2.676190476190476</v>
      </c>
    </row>
    <row r="27" spans="1:20">
      <c r="A27" s="28">
        <v>23</v>
      </c>
      <c r="B27" s="29" t="s">
        <v>55</v>
      </c>
      <c r="C27" s="40">
        <v>2</v>
      </c>
      <c r="D27" s="39">
        <v>3</v>
      </c>
      <c r="E27" s="39">
        <v>2</v>
      </c>
      <c r="F27" s="39">
        <v>3</v>
      </c>
      <c r="G27" s="39">
        <v>2</v>
      </c>
      <c r="H27" s="39">
        <v>2</v>
      </c>
      <c r="I27" s="39">
        <v>2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39">
        <v>1</v>
      </c>
      <c r="P27" s="39">
        <v>2</v>
      </c>
      <c r="Q27" s="14">
        <f t="shared" si="2"/>
        <v>1.8571428571428572</v>
      </c>
      <c r="R27" s="17">
        <f t="shared" si="3"/>
        <v>2.7142857142857144</v>
      </c>
      <c r="S27" s="30">
        <f>('Х-ЭР-1'!S27+'Х-ЭР-2'!M27+'Х-ЭР-3'!Q27)/3</f>
        <v>1.8857142857142855</v>
      </c>
      <c r="T27" s="30">
        <f>('Х-ЭР-1'!T27+'Х-ЭР-2'!N27+'Х-ЭР-3'!R27)/3</f>
        <v>2.8380952380952382</v>
      </c>
    </row>
    <row r="28" spans="1:20">
      <c r="A28" s="28">
        <v>24</v>
      </c>
      <c r="B28" s="38" t="s">
        <v>57</v>
      </c>
      <c r="C28" s="40">
        <v>2</v>
      </c>
      <c r="D28" s="39">
        <v>3</v>
      </c>
      <c r="E28" s="39">
        <v>2</v>
      </c>
      <c r="F28" s="39">
        <v>3</v>
      </c>
      <c r="G28" s="39">
        <v>2</v>
      </c>
      <c r="H28" s="39">
        <v>2</v>
      </c>
      <c r="I28" s="33">
        <v>2</v>
      </c>
      <c r="J28" s="39">
        <v>3</v>
      </c>
      <c r="K28" s="39">
        <v>2</v>
      </c>
      <c r="L28" s="39">
        <v>3</v>
      </c>
      <c r="M28" s="39">
        <v>2</v>
      </c>
      <c r="N28" s="39">
        <v>3</v>
      </c>
      <c r="O28" s="39">
        <v>1</v>
      </c>
      <c r="P28" s="39">
        <v>2</v>
      </c>
      <c r="Q28" s="14">
        <f t="shared" si="2"/>
        <v>1.8571428571428572</v>
      </c>
      <c r="R28" s="17">
        <f t="shared" si="3"/>
        <v>2.7142857142857144</v>
      </c>
      <c r="S28" s="30">
        <f>('Х-ЭР-1'!S28+'Х-ЭР-2'!M28+'Х-ЭР-3'!Q28)/3</f>
        <v>1.9273809523809522</v>
      </c>
      <c r="T28" s="30">
        <f>('Х-ЭР-1'!T28+'Х-ЭР-2'!N28+'Х-ЭР-3'!R28)/3</f>
        <v>2.638095238095238</v>
      </c>
    </row>
    <row r="29" spans="1:20">
      <c r="A29" s="28">
        <v>25</v>
      </c>
      <c r="B29" s="29" t="s">
        <v>58</v>
      </c>
      <c r="C29" s="40">
        <v>2</v>
      </c>
      <c r="D29" s="39">
        <v>3</v>
      </c>
      <c r="E29" s="39">
        <v>2</v>
      </c>
      <c r="F29" s="39">
        <v>3</v>
      </c>
      <c r="G29" s="39">
        <v>2</v>
      </c>
      <c r="H29" s="39">
        <v>2</v>
      </c>
      <c r="I29" s="33">
        <v>2</v>
      </c>
      <c r="J29" s="39">
        <v>3</v>
      </c>
      <c r="K29" s="39">
        <v>2</v>
      </c>
      <c r="L29" s="39">
        <v>3</v>
      </c>
      <c r="M29" s="39">
        <v>2</v>
      </c>
      <c r="N29" s="39">
        <v>3</v>
      </c>
      <c r="O29" s="39">
        <v>1</v>
      </c>
      <c r="P29" s="39">
        <v>2</v>
      </c>
      <c r="Q29" s="14">
        <f t="shared" si="2"/>
        <v>1.8571428571428572</v>
      </c>
      <c r="R29" s="17">
        <f t="shared" si="3"/>
        <v>2.7142857142857144</v>
      </c>
      <c r="S29" s="30">
        <f>('Х-ЭР-1'!S29+'Х-ЭР-2'!M29+'Х-ЭР-3'!Q29)/3</f>
        <v>1.9273809523809522</v>
      </c>
      <c r="T29" s="30">
        <f>('Х-ЭР-1'!T29+'Х-ЭР-2'!N29+'Х-ЭР-3'!R29)/3</f>
        <v>2.638095238095238</v>
      </c>
    </row>
    <row r="30" spans="1:20">
      <c r="A30" s="28">
        <v>26</v>
      </c>
      <c r="B30" s="29" t="s">
        <v>59</v>
      </c>
      <c r="C30" s="40">
        <v>2</v>
      </c>
      <c r="D30" s="39">
        <v>3</v>
      </c>
      <c r="E30" s="39">
        <v>2</v>
      </c>
      <c r="F30" s="39">
        <v>3</v>
      </c>
      <c r="G30" s="39">
        <v>2</v>
      </c>
      <c r="H30" s="39">
        <v>2</v>
      </c>
      <c r="I30" s="33">
        <v>2</v>
      </c>
      <c r="J30" s="39">
        <v>3</v>
      </c>
      <c r="K30" s="39">
        <v>2</v>
      </c>
      <c r="L30" s="39">
        <v>2</v>
      </c>
      <c r="M30" s="39">
        <v>2</v>
      </c>
      <c r="N30" s="39">
        <v>2</v>
      </c>
      <c r="O30" s="39">
        <v>1</v>
      </c>
      <c r="P30" s="39">
        <v>2</v>
      </c>
      <c r="Q30" s="14">
        <f t="shared" si="2"/>
        <v>1.8571428571428572</v>
      </c>
      <c r="R30" s="17">
        <f t="shared" si="3"/>
        <v>2.4285714285714284</v>
      </c>
      <c r="S30" s="30">
        <f>('Х-ЭР-1'!S30+'Х-ЭР-2'!M30+'Х-ЭР-3'!Q30)/3</f>
        <v>1.9273809523809522</v>
      </c>
      <c r="T30" s="30">
        <f>('Х-ЭР-1'!T30+'Х-ЭР-2'!N30+'Х-ЭР-3'!R30)/3</f>
        <v>2.8095238095238098</v>
      </c>
    </row>
    <row r="31" spans="1:20">
      <c r="A31" s="28">
        <v>27</v>
      </c>
      <c r="B31" s="29" t="s">
        <v>60</v>
      </c>
      <c r="C31" s="40">
        <v>2</v>
      </c>
      <c r="D31" s="39">
        <v>3</v>
      </c>
      <c r="E31" s="39">
        <v>2</v>
      </c>
      <c r="F31" s="39">
        <v>2</v>
      </c>
      <c r="G31" s="39">
        <v>2</v>
      </c>
      <c r="H31" s="39">
        <v>2</v>
      </c>
      <c r="I31" s="33">
        <v>2</v>
      </c>
      <c r="J31" s="39">
        <v>3</v>
      </c>
      <c r="K31" s="39">
        <v>2</v>
      </c>
      <c r="L31" s="39">
        <v>2</v>
      </c>
      <c r="M31" s="39">
        <v>2</v>
      </c>
      <c r="N31" s="39">
        <v>2</v>
      </c>
      <c r="O31" s="39">
        <v>1</v>
      </c>
      <c r="P31" s="39">
        <v>2</v>
      </c>
      <c r="Q31" s="14">
        <f t="shared" si="2"/>
        <v>1.8571428571428572</v>
      </c>
      <c r="R31" s="17">
        <f t="shared" si="3"/>
        <v>2.2857142857142856</v>
      </c>
      <c r="S31" s="30">
        <f>('Х-ЭР-1'!S31+'Х-ЭР-2'!M31+'Х-ЭР-3'!Q31)/3</f>
        <v>1.8857142857142855</v>
      </c>
      <c r="T31" s="30">
        <f>('Х-ЭР-1'!T31+'Х-ЭР-2'!N31+'Х-ЭР-3'!R31)/3</f>
        <v>2.4369047619047621</v>
      </c>
    </row>
    <row r="32" spans="1:20">
      <c r="A32" s="28">
        <v>28</v>
      </c>
      <c r="B32" s="41" t="s">
        <v>67</v>
      </c>
      <c r="C32" s="40">
        <v>2</v>
      </c>
      <c r="D32" s="39"/>
      <c r="E32" s="39">
        <v>2</v>
      </c>
      <c r="F32" s="39"/>
      <c r="G32" s="39">
        <v>2</v>
      </c>
      <c r="H32" s="39"/>
      <c r="I32" s="33">
        <v>2</v>
      </c>
      <c r="J32" s="39"/>
      <c r="K32" s="39">
        <v>2</v>
      </c>
      <c r="L32" s="39"/>
      <c r="M32" s="39">
        <v>2</v>
      </c>
      <c r="N32" s="39"/>
      <c r="O32" s="39">
        <v>1</v>
      </c>
      <c r="P32" s="39"/>
      <c r="Q32" s="14">
        <f t="shared" si="2"/>
        <v>1.8571428571428572</v>
      </c>
      <c r="R32" s="17">
        <f t="shared" si="3"/>
        <v>0</v>
      </c>
      <c r="S32" s="30">
        <f>('Х-ЭР-1'!S32+'Х-ЭР-2'!M32+'Х-ЭР-3'!Q32)/3</f>
        <v>1.9273809523809522</v>
      </c>
      <c r="T32" s="30">
        <f>('Х-ЭР-1'!T32+'Х-ЭР-2'!N32+'Х-ЭР-3'!R32)/3</f>
        <v>0</v>
      </c>
    </row>
    <row r="33" spans="1:20">
      <c r="A33" s="28">
        <v>29</v>
      </c>
      <c r="B33" s="29" t="s">
        <v>69</v>
      </c>
      <c r="C33" s="40"/>
      <c r="D33" s="39">
        <v>3</v>
      </c>
      <c r="E33" s="39"/>
      <c r="F33" s="39">
        <v>2</v>
      </c>
      <c r="G33" s="39"/>
      <c r="H33" s="39">
        <v>2</v>
      </c>
      <c r="I33" s="33"/>
      <c r="J33" s="39">
        <v>3</v>
      </c>
      <c r="K33" s="39"/>
      <c r="L33" s="39">
        <v>2</v>
      </c>
      <c r="M33" s="39"/>
      <c r="N33" s="39">
        <v>2</v>
      </c>
      <c r="O33" s="39"/>
      <c r="P33" s="39">
        <v>2</v>
      </c>
      <c r="Q33" s="14"/>
      <c r="R33" s="17">
        <f t="shared" ref="R33:R35" si="4">(D33+F33+H33+J33+L33+N33+P33)/7</f>
        <v>2.2857142857142856</v>
      </c>
      <c r="S33" s="30"/>
      <c r="T33" s="30">
        <f>('Х-ЭР-1'!T33+'Х-ЭР-2'!N33+'Х-ЭР-3'!R33)/3</f>
        <v>2.4119047619047618</v>
      </c>
    </row>
    <row r="34" spans="1:20">
      <c r="A34" s="28">
        <v>30</v>
      </c>
      <c r="B34" s="29" t="s">
        <v>61</v>
      </c>
      <c r="C34" s="40">
        <v>2</v>
      </c>
      <c r="D34" s="39">
        <v>3</v>
      </c>
      <c r="E34" s="39">
        <v>2</v>
      </c>
      <c r="F34" s="39">
        <v>2</v>
      </c>
      <c r="G34" s="39">
        <v>2</v>
      </c>
      <c r="H34" s="39">
        <v>2</v>
      </c>
      <c r="I34" s="33">
        <v>2</v>
      </c>
      <c r="J34" s="39">
        <v>3</v>
      </c>
      <c r="K34" s="39">
        <v>2</v>
      </c>
      <c r="L34" s="39">
        <v>2</v>
      </c>
      <c r="M34" s="39">
        <v>2</v>
      </c>
      <c r="N34" s="39">
        <v>2</v>
      </c>
      <c r="O34" s="39">
        <v>1</v>
      </c>
      <c r="P34" s="39">
        <v>2</v>
      </c>
      <c r="Q34" s="14">
        <f t="shared" ref="Q34" si="5">(C34+E34+G34+I34+K34+M34+O34)/7</f>
        <v>1.8571428571428572</v>
      </c>
      <c r="R34" s="17">
        <f t="shared" si="4"/>
        <v>2.2857142857142856</v>
      </c>
      <c r="S34" s="30">
        <f>('Х-ЭР-1'!S34+'Х-ЭР-2'!M34+'Х-ЭР-3'!Q34)/3</f>
        <v>1.8857142857142855</v>
      </c>
      <c r="T34" s="30">
        <f>('Х-ЭР-1'!T34+'Х-ЭР-2'!N34+'Х-ЭР-3'!R34)/3</f>
        <v>2.3702380952380953</v>
      </c>
    </row>
    <row r="35" spans="1:20">
      <c r="A35" s="28">
        <v>31</v>
      </c>
      <c r="B35" s="29" t="s">
        <v>70</v>
      </c>
      <c r="C35" s="40"/>
      <c r="D35" s="39">
        <v>3</v>
      </c>
      <c r="E35" s="39"/>
      <c r="F35" s="39">
        <v>2</v>
      </c>
      <c r="G35" s="39"/>
      <c r="H35" s="39">
        <v>2</v>
      </c>
      <c r="I35" s="33"/>
      <c r="J35" s="39">
        <v>3</v>
      </c>
      <c r="K35" s="39"/>
      <c r="L35" s="39">
        <v>2</v>
      </c>
      <c r="M35" s="39"/>
      <c r="N35" s="39">
        <v>2</v>
      </c>
      <c r="O35" s="39"/>
      <c r="P35" s="39">
        <v>2</v>
      </c>
      <c r="Q35" s="14"/>
      <c r="R35" s="17">
        <f t="shared" si="4"/>
        <v>2.2857142857142856</v>
      </c>
      <c r="S35" s="30"/>
      <c r="T35" s="30">
        <f>('Х-ЭР-1'!T35+'Х-ЭР-2'!N35+'Х-ЭР-3'!R35)/3</f>
        <v>2.3702380952380953</v>
      </c>
    </row>
    <row r="36" spans="1:20">
      <c r="A36" s="28">
        <v>32</v>
      </c>
      <c r="B36" s="29" t="s">
        <v>62</v>
      </c>
      <c r="C36" s="40">
        <v>2</v>
      </c>
      <c r="D36" s="39">
        <v>3</v>
      </c>
      <c r="E36" s="39">
        <v>2</v>
      </c>
      <c r="F36" s="39">
        <v>3</v>
      </c>
      <c r="G36" s="39">
        <v>2</v>
      </c>
      <c r="H36" s="39">
        <v>2</v>
      </c>
      <c r="I36" s="33">
        <v>2</v>
      </c>
      <c r="J36" s="39">
        <v>3</v>
      </c>
      <c r="K36" s="39">
        <v>2</v>
      </c>
      <c r="L36" s="39">
        <v>3</v>
      </c>
      <c r="M36" s="39">
        <v>2</v>
      </c>
      <c r="N36" s="39">
        <v>3</v>
      </c>
      <c r="O36" s="39">
        <v>1</v>
      </c>
      <c r="P36" s="39">
        <v>2</v>
      </c>
      <c r="Q36" s="14">
        <f t="shared" si="0"/>
        <v>1.8571428571428572</v>
      </c>
      <c r="R36" s="17">
        <f t="shared" si="1"/>
        <v>2.7142857142857144</v>
      </c>
      <c r="S36" s="30">
        <f>('Х-ЭР-1'!S36+'Х-ЭР-2'!M36+'Х-ЭР-3'!Q36)/3</f>
        <v>1.9273809523809522</v>
      </c>
      <c r="T36" s="30">
        <f>('Х-ЭР-1'!T36+'Х-ЭР-2'!N36+'Х-ЭР-3'!R36)/3</f>
        <v>2.7714285714285709</v>
      </c>
    </row>
    <row r="37" spans="1:20">
      <c r="A37" s="28">
        <v>33</v>
      </c>
      <c r="B37" s="29" t="s">
        <v>63</v>
      </c>
      <c r="C37" s="40">
        <v>2</v>
      </c>
      <c r="D37" s="39">
        <v>3</v>
      </c>
      <c r="E37" s="39">
        <v>2</v>
      </c>
      <c r="F37" s="39">
        <v>3</v>
      </c>
      <c r="G37" s="39">
        <v>2</v>
      </c>
      <c r="H37" s="39">
        <v>2</v>
      </c>
      <c r="I37" s="33">
        <v>2</v>
      </c>
      <c r="J37" s="39">
        <v>3</v>
      </c>
      <c r="K37" s="39">
        <v>2</v>
      </c>
      <c r="L37" s="39">
        <v>3</v>
      </c>
      <c r="M37" s="39">
        <v>2</v>
      </c>
      <c r="N37" s="39">
        <v>3</v>
      </c>
      <c r="O37" s="39">
        <v>1</v>
      </c>
      <c r="P37" s="39">
        <v>2</v>
      </c>
      <c r="Q37" s="14">
        <f t="shared" si="0"/>
        <v>1.8571428571428572</v>
      </c>
      <c r="R37" s="17">
        <f t="shared" si="1"/>
        <v>2.7142857142857144</v>
      </c>
      <c r="S37" s="30">
        <f>('Х-ЭР-1'!S37+'Х-ЭР-2'!M37+'Х-ЭР-3'!Q37)/3</f>
        <v>1.9273809523809522</v>
      </c>
      <c r="T37" s="30">
        <f>('Х-ЭР-1'!T37+'Х-ЭР-2'!N37+'Х-ЭР-3'!R37)/3</f>
        <v>2.7047619047619045</v>
      </c>
    </row>
    <row r="38" spans="1:20">
      <c r="A38" s="28">
        <v>34</v>
      </c>
      <c r="B38" s="29" t="s">
        <v>64</v>
      </c>
      <c r="C38" s="40">
        <v>2</v>
      </c>
      <c r="D38" s="39">
        <v>3</v>
      </c>
      <c r="E38" s="39">
        <v>2</v>
      </c>
      <c r="F38" s="39">
        <v>2</v>
      </c>
      <c r="G38" s="39">
        <v>2</v>
      </c>
      <c r="H38" s="39">
        <v>2</v>
      </c>
      <c r="I38" s="33">
        <v>2</v>
      </c>
      <c r="J38" s="39">
        <v>3</v>
      </c>
      <c r="K38" s="39">
        <v>2</v>
      </c>
      <c r="L38" s="39">
        <v>2</v>
      </c>
      <c r="M38" s="39">
        <v>2</v>
      </c>
      <c r="N38" s="39">
        <v>3</v>
      </c>
      <c r="O38" s="39">
        <v>1</v>
      </c>
      <c r="P38" s="39">
        <v>2</v>
      </c>
      <c r="Q38" s="14">
        <f t="shared" si="0"/>
        <v>1.8571428571428572</v>
      </c>
      <c r="R38" s="17">
        <f t="shared" si="1"/>
        <v>2.4285714285714284</v>
      </c>
      <c r="S38" s="30">
        <f>('Х-ЭР-1'!S38+'Х-ЭР-2'!M38+'Х-ЭР-3'!Q38)/3</f>
        <v>1.9273809523809522</v>
      </c>
      <c r="T38" s="30">
        <f>('Х-ЭР-1'!T38+'Х-ЭР-2'!N38+'Х-ЭР-3'!R38)/3</f>
        <v>2.7428571428571424</v>
      </c>
    </row>
    <row r="39" spans="1:20">
      <c r="A39" s="28">
        <v>35</v>
      </c>
      <c r="B39" s="29" t="s">
        <v>65</v>
      </c>
      <c r="C39" s="40">
        <v>2</v>
      </c>
      <c r="D39" s="39">
        <v>3</v>
      </c>
      <c r="E39" s="39">
        <v>2</v>
      </c>
      <c r="F39" s="39">
        <v>2</v>
      </c>
      <c r="G39" s="39">
        <v>2</v>
      </c>
      <c r="H39" s="39">
        <v>2</v>
      </c>
      <c r="I39" s="33">
        <v>2</v>
      </c>
      <c r="J39" s="39">
        <v>3</v>
      </c>
      <c r="K39" s="39">
        <v>2</v>
      </c>
      <c r="L39" s="39">
        <v>2</v>
      </c>
      <c r="M39" s="39">
        <v>2</v>
      </c>
      <c r="N39" s="39">
        <v>3</v>
      </c>
      <c r="O39" s="39">
        <v>1</v>
      </c>
      <c r="P39" s="39">
        <v>2</v>
      </c>
      <c r="Q39" s="14">
        <f t="shared" si="0"/>
        <v>1.8571428571428572</v>
      </c>
      <c r="R39" s="17">
        <f t="shared" si="1"/>
        <v>2.4285714285714284</v>
      </c>
      <c r="S39" s="30">
        <f>('Х-ЭР-1'!S39+'Х-ЭР-2'!M39+'Х-ЭР-3'!Q39)/3</f>
        <v>1.8857142857142855</v>
      </c>
      <c r="T39" s="30">
        <f>('Х-ЭР-1'!T39+'Х-ЭР-2'!N39+'Х-ЭР-3'!R39)/3</f>
        <v>2.7011904761904759</v>
      </c>
    </row>
    <row r="40" spans="1:20">
      <c r="A40" s="28">
        <v>36</v>
      </c>
      <c r="B40" s="29" t="s">
        <v>66</v>
      </c>
      <c r="C40" s="40">
        <v>2</v>
      </c>
      <c r="D40" s="39">
        <v>3</v>
      </c>
      <c r="E40" s="39">
        <v>2</v>
      </c>
      <c r="F40" s="39">
        <v>2</v>
      </c>
      <c r="G40" s="39">
        <v>2</v>
      </c>
      <c r="H40" s="39">
        <v>2</v>
      </c>
      <c r="I40" s="33">
        <v>2</v>
      </c>
      <c r="J40" s="39">
        <v>3</v>
      </c>
      <c r="K40" s="39">
        <v>2</v>
      </c>
      <c r="L40" s="39">
        <v>2</v>
      </c>
      <c r="M40" s="39">
        <v>2</v>
      </c>
      <c r="N40" s="39">
        <v>3</v>
      </c>
      <c r="O40" s="39">
        <v>1</v>
      </c>
      <c r="P40" s="39">
        <v>2</v>
      </c>
      <c r="Q40" s="14">
        <f t="shared" si="0"/>
        <v>1.8571428571428572</v>
      </c>
      <c r="R40" s="17">
        <f t="shared" si="1"/>
        <v>2.4285714285714284</v>
      </c>
      <c r="S40" s="30">
        <f>('Х-ЭР-1'!S40+'Х-ЭР-2'!M40+'Х-ЭР-3'!Q40)/3</f>
        <v>1.8857142857142855</v>
      </c>
      <c r="T40" s="30">
        <f>('Х-ЭР-1'!T40+'Х-ЭР-2'!N40+'Х-ЭР-3'!R40)/3</f>
        <v>2.7428571428571424</v>
      </c>
    </row>
    <row r="41" spans="1:20" ht="15" customHeight="1">
      <c r="A41" s="48" t="s">
        <v>6</v>
      </c>
      <c r="B41" s="45"/>
      <c r="C41" s="2">
        <f>COUNTIF(C5:C40, "3")</f>
        <v>0</v>
      </c>
      <c r="D41" s="2">
        <f t="shared" ref="D41:P41" si="6">COUNTIF(D5:D40, "3")</f>
        <v>32</v>
      </c>
      <c r="E41" s="2">
        <f t="shared" si="6"/>
        <v>0</v>
      </c>
      <c r="F41" s="2">
        <f t="shared" si="6"/>
        <v>14</v>
      </c>
      <c r="G41" s="2">
        <f t="shared" si="6"/>
        <v>0</v>
      </c>
      <c r="H41" s="2">
        <f t="shared" si="6"/>
        <v>0</v>
      </c>
      <c r="I41" s="2">
        <f t="shared" si="6"/>
        <v>0</v>
      </c>
      <c r="J41" s="2">
        <f t="shared" si="6"/>
        <v>28</v>
      </c>
      <c r="K41" s="2">
        <f t="shared" si="6"/>
        <v>0</v>
      </c>
      <c r="L41" s="2">
        <f t="shared" si="6"/>
        <v>13</v>
      </c>
      <c r="M41" s="2">
        <f t="shared" si="6"/>
        <v>0</v>
      </c>
      <c r="N41" s="2">
        <f t="shared" si="6"/>
        <v>24</v>
      </c>
      <c r="O41" s="2">
        <f t="shared" si="6"/>
        <v>0</v>
      </c>
      <c r="P41" s="2">
        <f t="shared" si="6"/>
        <v>0</v>
      </c>
      <c r="Q41" s="12">
        <f t="shared" si="0"/>
        <v>0</v>
      </c>
      <c r="R41" s="20">
        <f t="shared" si="1"/>
        <v>15.857142857142858</v>
      </c>
      <c r="S41" s="16">
        <f>('Х-ЭР-1'!S41+'Х-ЭР-2'!M41+'Х-ЭР-3'!Q41)/3</f>
        <v>0.375</v>
      </c>
      <c r="T41" s="16">
        <f>('Х-ЭР-1'!T41+'Х-ЭР-2'!N41+'Х-ЭР-3'!R41)/3</f>
        <v>19.535714285714288</v>
      </c>
    </row>
    <row r="42" spans="1:20">
      <c r="A42" s="46"/>
      <c r="B42" s="47"/>
      <c r="C42" s="13">
        <f>(C41*100)/33</f>
        <v>0</v>
      </c>
      <c r="D42" s="13">
        <f>(D41*100)/32</f>
        <v>100</v>
      </c>
      <c r="E42" s="13">
        <f t="shared" ref="E42:O42" si="7">(E41*100)/33</f>
        <v>0</v>
      </c>
      <c r="F42" s="13">
        <f>(F41*100)/32</f>
        <v>43.75</v>
      </c>
      <c r="G42" s="13">
        <f t="shared" si="7"/>
        <v>0</v>
      </c>
      <c r="H42" s="13">
        <f>(H41*100)/32</f>
        <v>0</v>
      </c>
      <c r="I42" s="13">
        <f t="shared" si="7"/>
        <v>0</v>
      </c>
      <c r="J42" s="13">
        <f>(J41*100)/32</f>
        <v>87.5</v>
      </c>
      <c r="K42" s="13">
        <f t="shared" si="7"/>
        <v>0</v>
      </c>
      <c r="L42" s="13">
        <f>(L41*100)/32</f>
        <v>40.625</v>
      </c>
      <c r="M42" s="13">
        <f t="shared" si="7"/>
        <v>0</v>
      </c>
      <c r="N42" s="13">
        <f>(N41*100)/32</f>
        <v>75</v>
      </c>
      <c r="O42" s="13">
        <f t="shared" si="7"/>
        <v>0</v>
      </c>
      <c r="P42" s="13">
        <f>(P41*100)/32</f>
        <v>0</v>
      </c>
      <c r="Q42" s="14">
        <f t="shared" si="0"/>
        <v>0</v>
      </c>
      <c r="R42" s="17">
        <f t="shared" si="1"/>
        <v>49.553571428571431</v>
      </c>
      <c r="S42" s="15">
        <f>('Х-ЭР-1'!S42+'Х-ЭР-2'!M42+'Х-ЭР-3'!Q42)/3</f>
        <v>1.1363636363636365</v>
      </c>
      <c r="T42" s="15">
        <f>('Х-ЭР-1'!T42+'Х-ЭР-2'!N42+'Х-ЭР-3'!R42)/3</f>
        <v>61.049107142857146</v>
      </c>
    </row>
    <row r="43" spans="1:20" ht="15" customHeight="1">
      <c r="A43" s="48" t="s">
        <v>7</v>
      </c>
      <c r="B43" s="49"/>
      <c r="C43" s="2">
        <f>COUNTIF(C5:C40, "2")</f>
        <v>33</v>
      </c>
      <c r="D43" s="2">
        <f t="shared" ref="D43:P43" si="8">COUNTIF(D5:D40, "2")</f>
        <v>0</v>
      </c>
      <c r="E43" s="2">
        <f t="shared" si="8"/>
        <v>33</v>
      </c>
      <c r="F43" s="2">
        <f t="shared" si="8"/>
        <v>18</v>
      </c>
      <c r="G43" s="2">
        <f t="shared" si="8"/>
        <v>33</v>
      </c>
      <c r="H43" s="2">
        <f t="shared" si="8"/>
        <v>32</v>
      </c>
      <c r="I43" s="2">
        <f t="shared" si="8"/>
        <v>33</v>
      </c>
      <c r="J43" s="2">
        <f t="shared" si="8"/>
        <v>4</v>
      </c>
      <c r="K43" s="2">
        <f t="shared" si="8"/>
        <v>33</v>
      </c>
      <c r="L43" s="2">
        <f t="shared" si="8"/>
        <v>19</v>
      </c>
      <c r="M43" s="2">
        <f t="shared" si="8"/>
        <v>33</v>
      </c>
      <c r="N43" s="2">
        <f t="shared" si="8"/>
        <v>8</v>
      </c>
      <c r="O43" s="2">
        <f t="shared" si="8"/>
        <v>0</v>
      </c>
      <c r="P43" s="2">
        <f t="shared" si="8"/>
        <v>32</v>
      </c>
      <c r="Q43" s="12">
        <f t="shared" si="0"/>
        <v>28.285714285714285</v>
      </c>
      <c r="R43" s="20">
        <f t="shared" si="1"/>
        <v>16.142857142857142</v>
      </c>
      <c r="S43" s="16">
        <f>('Х-ЭР-1'!S43+'Х-ЭР-2'!M43+'Х-ЭР-3'!Q43)/3</f>
        <v>28.853571428571428</v>
      </c>
      <c r="T43" s="16">
        <f>('Х-ЭР-1'!T43+'Х-ЭР-2'!N43+'Х-ЭР-3'!R43)/3</f>
        <v>12.464285714285714</v>
      </c>
    </row>
    <row r="44" spans="1:20">
      <c r="A44" s="46"/>
      <c r="B44" s="47"/>
      <c r="C44" s="13">
        <f>(C43*100)/33</f>
        <v>100</v>
      </c>
      <c r="D44" s="13">
        <f>(D43*100)/32</f>
        <v>0</v>
      </c>
      <c r="E44" s="13">
        <f t="shared" ref="E44:O44" si="9">(E43*100)/33</f>
        <v>100</v>
      </c>
      <c r="F44" s="13">
        <f>(F43*100)/32</f>
        <v>56.25</v>
      </c>
      <c r="G44" s="13">
        <f t="shared" si="9"/>
        <v>100</v>
      </c>
      <c r="H44" s="13">
        <f>(H43*100)/32</f>
        <v>100</v>
      </c>
      <c r="I44" s="13">
        <f t="shared" si="9"/>
        <v>100</v>
      </c>
      <c r="J44" s="13">
        <f>(J43*100)/32</f>
        <v>12.5</v>
      </c>
      <c r="K44" s="13">
        <f t="shared" si="9"/>
        <v>100</v>
      </c>
      <c r="L44" s="13">
        <f>(L43*100)/32</f>
        <v>59.375</v>
      </c>
      <c r="M44" s="13">
        <f t="shared" si="9"/>
        <v>100</v>
      </c>
      <c r="N44" s="13">
        <f>(N43*100)/32</f>
        <v>25</v>
      </c>
      <c r="O44" s="13">
        <f t="shared" si="9"/>
        <v>0</v>
      </c>
      <c r="P44" s="13">
        <f>(P43*100)/32</f>
        <v>100</v>
      </c>
      <c r="Q44" s="14">
        <f t="shared" si="0"/>
        <v>85.714285714285708</v>
      </c>
      <c r="R44" s="17">
        <f t="shared" si="1"/>
        <v>50.446428571428569</v>
      </c>
      <c r="S44" s="15">
        <f>('Х-ЭР-1'!S44+'Х-ЭР-2'!M44+'Х-ЭР-3'!Q44)/3</f>
        <v>87.435064935064929</v>
      </c>
      <c r="T44" s="15">
        <f>('Х-ЭР-1'!T44+'Х-ЭР-2'!N44+'Х-ЭР-3'!R44)/3</f>
        <v>38.950892857142854</v>
      </c>
    </row>
    <row r="45" spans="1:20" ht="15" customHeight="1">
      <c r="A45" s="48" t="s">
        <v>8</v>
      </c>
      <c r="B45" s="49"/>
      <c r="C45" s="2">
        <f>COUNTIF(C5:C40, "1")</f>
        <v>0</v>
      </c>
      <c r="D45" s="2">
        <f t="shared" ref="D45:P45" si="10">COUNTIF(D5:D40, "1")</f>
        <v>0</v>
      </c>
      <c r="E45" s="2">
        <f t="shared" si="10"/>
        <v>0</v>
      </c>
      <c r="F45" s="2">
        <f t="shared" si="10"/>
        <v>0</v>
      </c>
      <c r="G45" s="2">
        <f t="shared" si="10"/>
        <v>0</v>
      </c>
      <c r="H45" s="2">
        <f t="shared" si="10"/>
        <v>0</v>
      </c>
      <c r="I45" s="2">
        <f t="shared" si="10"/>
        <v>0</v>
      </c>
      <c r="J45" s="2">
        <f t="shared" si="10"/>
        <v>0</v>
      </c>
      <c r="K45" s="2">
        <f t="shared" si="10"/>
        <v>0</v>
      </c>
      <c r="L45" s="2">
        <f t="shared" si="10"/>
        <v>0</v>
      </c>
      <c r="M45" s="2">
        <f t="shared" si="10"/>
        <v>0</v>
      </c>
      <c r="N45" s="2">
        <f t="shared" si="10"/>
        <v>0</v>
      </c>
      <c r="O45" s="2">
        <f t="shared" si="10"/>
        <v>33</v>
      </c>
      <c r="P45" s="2">
        <f t="shared" si="10"/>
        <v>0</v>
      </c>
      <c r="Q45" s="12">
        <f t="shared" si="0"/>
        <v>4.7142857142857144</v>
      </c>
      <c r="R45" s="20">
        <f t="shared" si="1"/>
        <v>0</v>
      </c>
      <c r="S45" s="16">
        <f>('Х-ЭР-1'!S45+'Х-ЭР-2'!M45+'Х-ЭР-3'!Q45)/3</f>
        <v>3.7714285714285709</v>
      </c>
      <c r="T45" s="16">
        <f>('Х-ЭР-1'!T45+'Х-ЭР-2'!N45+'Х-ЭР-3'!R45)/3</f>
        <v>0</v>
      </c>
    </row>
    <row r="46" spans="1:20">
      <c r="A46" s="46"/>
      <c r="B46" s="47"/>
      <c r="C46" s="13">
        <f>(C45*100)/33</f>
        <v>0</v>
      </c>
      <c r="D46" s="13">
        <f>(D45*100)/32</f>
        <v>0</v>
      </c>
      <c r="E46" s="13">
        <f t="shared" ref="E46:O46" si="11">(E45*100)/33</f>
        <v>0</v>
      </c>
      <c r="F46" s="13">
        <f>(F45*100)/32</f>
        <v>0</v>
      </c>
      <c r="G46" s="13">
        <f t="shared" si="11"/>
        <v>0</v>
      </c>
      <c r="H46" s="13">
        <f>(H45*100)/32</f>
        <v>0</v>
      </c>
      <c r="I46" s="13">
        <f t="shared" si="11"/>
        <v>0</v>
      </c>
      <c r="J46" s="13">
        <f>(J45*100)/32</f>
        <v>0</v>
      </c>
      <c r="K46" s="13">
        <f t="shared" si="11"/>
        <v>0</v>
      </c>
      <c r="L46" s="13">
        <f>(L45*100)/32</f>
        <v>0</v>
      </c>
      <c r="M46" s="13">
        <f t="shared" si="11"/>
        <v>0</v>
      </c>
      <c r="N46" s="13">
        <f>(N45*100)/32</f>
        <v>0</v>
      </c>
      <c r="O46" s="13">
        <f t="shared" si="11"/>
        <v>100</v>
      </c>
      <c r="P46" s="13">
        <f>(P45*100)/32</f>
        <v>0</v>
      </c>
      <c r="Q46" s="14">
        <f t="shared" si="0"/>
        <v>14.285714285714286</v>
      </c>
      <c r="R46" s="17">
        <f t="shared" si="1"/>
        <v>0</v>
      </c>
      <c r="S46" s="15">
        <f>('Х-ЭР-1'!S46+'Х-ЭР-2'!M46+'Х-ЭР-3'!Q46)/3</f>
        <v>11.428571428571429</v>
      </c>
      <c r="T46" s="15">
        <f>('Х-ЭР-1'!T46+'Х-ЭР-2'!N46+'Х-ЭР-3'!R46)/3</f>
        <v>0</v>
      </c>
    </row>
    <row r="47" spans="1:20" ht="15" customHeight="1">
      <c r="A47" s="48" t="s">
        <v>9</v>
      </c>
      <c r="B47" s="49"/>
      <c r="C47" s="11">
        <f>C41+C43+C45</f>
        <v>33</v>
      </c>
      <c r="D47" s="11">
        <f t="shared" ref="D47:P47" si="12">D41+D43+D45</f>
        <v>32</v>
      </c>
      <c r="E47" s="11">
        <f t="shared" si="12"/>
        <v>33</v>
      </c>
      <c r="F47" s="11">
        <f t="shared" si="12"/>
        <v>32</v>
      </c>
      <c r="G47" s="11">
        <f t="shared" si="12"/>
        <v>33</v>
      </c>
      <c r="H47" s="11">
        <f t="shared" si="12"/>
        <v>32</v>
      </c>
      <c r="I47" s="11">
        <f t="shared" si="12"/>
        <v>33</v>
      </c>
      <c r="J47" s="11">
        <f t="shared" si="12"/>
        <v>32</v>
      </c>
      <c r="K47" s="11">
        <f t="shared" si="12"/>
        <v>33</v>
      </c>
      <c r="L47" s="11">
        <f t="shared" si="12"/>
        <v>32</v>
      </c>
      <c r="M47" s="11">
        <f t="shared" si="12"/>
        <v>33</v>
      </c>
      <c r="N47" s="11">
        <f t="shared" si="12"/>
        <v>32</v>
      </c>
      <c r="O47" s="11">
        <f t="shared" si="12"/>
        <v>33</v>
      </c>
      <c r="P47" s="11">
        <f t="shared" si="12"/>
        <v>32</v>
      </c>
      <c r="Q47" s="12">
        <f t="shared" si="0"/>
        <v>33</v>
      </c>
      <c r="R47" s="20">
        <f t="shared" si="1"/>
        <v>32</v>
      </c>
      <c r="S47" s="16">
        <f>('Х-ЭР-1'!S47+'Х-ЭР-2'!M47+'Х-ЭР-3'!Q47)/3</f>
        <v>33</v>
      </c>
      <c r="T47" s="16">
        <f>('Х-ЭР-1'!T47+'Х-ЭР-2'!N47+'Х-ЭР-3'!R47)/3</f>
        <v>32</v>
      </c>
    </row>
    <row r="48" spans="1:20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:O48" si="13">(E47*100)/33</f>
        <v>100</v>
      </c>
      <c r="F48" s="13">
        <f>(F47*100)/32</f>
        <v>100</v>
      </c>
      <c r="G48" s="13">
        <f t="shared" si="13"/>
        <v>100</v>
      </c>
      <c r="H48" s="13">
        <f>(H47*100)/32</f>
        <v>100</v>
      </c>
      <c r="I48" s="13">
        <f t="shared" si="13"/>
        <v>100</v>
      </c>
      <c r="J48" s="13">
        <f>(J47*100)/32</f>
        <v>100</v>
      </c>
      <c r="K48" s="13">
        <f t="shared" si="13"/>
        <v>100</v>
      </c>
      <c r="L48" s="13">
        <f>(L47*100)/32</f>
        <v>100</v>
      </c>
      <c r="M48" s="13">
        <f t="shared" si="13"/>
        <v>100</v>
      </c>
      <c r="N48" s="13">
        <f>(N47*100)/32</f>
        <v>100</v>
      </c>
      <c r="O48" s="13">
        <f t="shared" si="13"/>
        <v>100</v>
      </c>
      <c r="P48" s="13">
        <f>(P47*100)/32</f>
        <v>100</v>
      </c>
      <c r="Q48" s="14">
        <f>(C48+E48+G48+I48+K48+M48+O48)/7</f>
        <v>100</v>
      </c>
      <c r="R48" s="17">
        <f>(D48+F48+H48+J48+L48+N48+P48)/7</f>
        <v>100</v>
      </c>
      <c r="S48" s="15">
        <f>('Х-ЭР-1'!S48+'Х-ЭР-2'!M48+'Х-ЭР-3'!Q48)/3</f>
        <v>100</v>
      </c>
      <c r="T48" s="15">
        <f>('Х-ЭР-1'!T48+'Х-ЭР-2'!N48+'Х-ЭР-3'!R48)/3</f>
        <v>100</v>
      </c>
    </row>
    <row r="49" spans="1:20" ht="36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S49"/>
      <c r="T49"/>
    </row>
    <row r="50" spans="1:20">
      <c r="S50"/>
      <c r="T50"/>
    </row>
    <row r="51" spans="1:20">
      <c r="S51"/>
      <c r="T51"/>
    </row>
    <row r="52" spans="1:20">
      <c r="S52"/>
      <c r="T52"/>
    </row>
    <row r="53" spans="1:20">
      <c r="S53"/>
      <c r="T53"/>
    </row>
    <row r="54" spans="1:20">
      <c r="S54"/>
      <c r="T54"/>
    </row>
    <row r="55" spans="1:20">
      <c r="S55"/>
      <c r="T55"/>
    </row>
    <row r="56" spans="1:20">
      <c r="S56"/>
      <c r="T56"/>
    </row>
    <row r="57" spans="1:20">
      <c r="S57"/>
      <c r="T57"/>
    </row>
    <row r="58" spans="1:20">
      <c r="S58"/>
      <c r="T58"/>
    </row>
    <row r="59" spans="1:20">
      <c r="S59"/>
      <c r="T59"/>
    </row>
    <row r="60" spans="1:20">
      <c r="S60"/>
      <c r="T60"/>
    </row>
    <row r="61" spans="1:20">
      <c r="S61"/>
      <c r="T61"/>
    </row>
    <row r="62" spans="1:20">
      <c r="S62"/>
      <c r="T62"/>
    </row>
    <row r="63" spans="1:20">
      <c r="S63"/>
      <c r="T63"/>
    </row>
    <row r="64" spans="1:20">
      <c r="S64"/>
      <c r="T64"/>
    </row>
    <row r="65" spans="19:20">
      <c r="S65"/>
      <c r="T65"/>
    </row>
    <row r="66" spans="19:20">
      <c r="S66"/>
      <c r="T66"/>
    </row>
    <row r="67" spans="19:20">
      <c r="S67"/>
      <c r="T67"/>
    </row>
    <row r="68" spans="19:20">
      <c r="S68"/>
      <c r="T68"/>
    </row>
    <row r="69" spans="19:20">
      <c r="S69"/>
      <c r="T69"/>
    </row>
    <row r="70" spans="19:20">
      <c r="S70"/>
      <c r="T70"/>
    </row>
    <row r="71" spans="19:20">
      <c r="S71"/>
      <c r="T71"/>
    </row>
    <row r="72" spans="19:20">
      <c r="S72"/>
      <c r="T72"/>
    </row>
    <row r="73" spans="19:20">
      <c r="S73"/>
      <c r="T73"/>
    </row>
    <row r="74" spans="19:20">
      <c r="S74"/>
      <c r="T74"/>
    </row>
    <row r="75" spans="19:20">
      <c r="S75"/>
      <c r="T75"/>
    </row>
    <row r="76" spans="19:20">
      <c r="S76"/>
      <c r="T76"/>
    </row>
    <row r="77" spans="19:20">
      <c r="S77"/>
      <c r="T77"/>
    </row>
    <row r="78" spans="19:20">
      <c r="S78"/>
      <c r="T78"/>
    </row>
    <row r="79" spans="19:20">
      <c r="S79"/>
      <c r="T79"/>
    </row>
    <row r="80" spans="19:20">
      <c r="S80"/>
      <c r="T80"/>
    </row>
    <row r="81" spans="19:20">
      <c r="S81"/>
      <c r="T81"/>
    </row>
    <row r="82" spans="19:20">
      <c r="S82"/>
      <c r="T82"/>
    </row>
    <row r="83" spans="19:20">
      <c r="S83"/>
      <c r="T83"/>
    </row>
    <row r="84" spans="19:20">
      <c r="S84"/>
      <c r="T84"/>
    </row>
    <row r="85" spans="19:20">
      <c r="S85"/>
      <c r="T85"/>
    </row>
    <row r="86" spans="19:20">
      <c r="S86"/>
      <c r="T86"/>
    </row>
    <row r="87" spans="19:20">
      <c r="S87"/>
      <c r="T87"/>
    </row>
    <row r="88" spans="19:20">
      <c r="S88"/>
      <c r="T88"/>
    </row>
    <row r="89" spans="19:20">
      <c r="S89"/>
      <c r="T89"/>
    </row>
    <row r="90" spans="19:20">
      <c r="S90"/>
      <c r="T90"/>
    </row>
    <row r="91" spans="19:20">
      <c r="S91"/>
      <c r="T91"/>
    </row>
    <row r="92" spans="19:20">
      <c r="S92"/>
      <c r="T92"/>
    </row>
    <row r="93" spans="19:20">
      <c r="S93"/>
      <c r="T93"/>
    </row>
    <row r="94" spans="19:20">
      <c r="S94"/>
      <c r="T94"/>
    </row>
    <row r="95" spans="19:20">
      <c r="S95"/>
      <c r="T95"/>
    </row>
    <row r="96" spans="19:20">
      <c r="S96"/>
      <c r="T96"/>
    </row>
    <row r="97" spans="19:20">
      <c r="S97"/>
      <c r="T97"/>
    </row>
    <row r="98" spans="19:20">
      <c r="S98"/>
      <c r="T98"/>
    </row>
    <row r="99" spans="19:20">
      <c r="S99"/>
      <c r="T99"/>
    </row>
    <row r="100" spans="19:20">
      <c r="S100"/>
      <c r="T100"/>
    </row>
    <row r="101" spans="19:20">
      <c r="S101"/>
      <c r="T101"/>
    </row>
    <row r="102" spans="19:20">
      <c r="S102"/>
      <c r="T102"/>
    </row>
    <row r="103" spans="19:20">
      <c r="S103"/>
      <c r="T103"/>
    </row>
    <row r="104" spans="19:20">
      <c r="S104"/>
      <c r="T104"/>
    </row>
    <row r="105" spans="19:20">
      <c r="S105"/>
      <c r="T105"/>
    </row>
    <row r="106" spans="19:20">
      <c r="S106"/>
      <c r="T106"/>
    </row>
    <row r="107" spans="19:20">
      <c r="S107"/>
      <c r="T107"/>
    </row>
    <row r="108" spans="19:20">
      <c r="S108"/>
      <c r="T108"/>
    </row>
    <row r="109" spans="19:20">
      <c r="S109"/>
      <c r="T109"/>
    </row>
    <row r="110" spans="19:20">
      <c r="S110"/>
      <c r="T110"/>
    </row>
    <row r="111" spans="19:20">
      <c r="S111"/>
      <c r="T111"/>
    </row>
    <row r="112" spans="19:20">
      <c r="S112"/>
      <c r="T112"/>
    </row>
    <row r="113" spans="19:20">
      <c r="S113"/>
      <c r="T113"/>
    </row>
    <row r="114" spans="19:20">
      <c r="S114"/>
      <c r="T114"/>
    </row>
    <row r="115" spans="19:20">
      <c r="S115"/>
      <c r="T115"/>
    </row>
    <row r="116" spans="19:20">
      <c r="S116"/>
      <c r="T116"/>
    </row>
    <row r="117" spans="19:20">
      <c r="S117"/>
      <c r="T117"/>
    </row>
    <row r="118" spans="19:20">
      <c r="S118"/>
      <c r="T118"/>
    </row>
    <row r="119" spans="19:20">
      <c r="S119"/>
      <c r="T119"/>
    </row>
    <row r="120" spans="19:20">
      <c r="S120"/>
      <c r="T120"/>
    </row>
    <row r="121" spans="19:20">
      <c r="S121"/>
      <c r="T121"/>
    </row>
    <row r="122" spans="19:20">
      <c r="S122"/>
      <c r="T122"/>
    </row>
    <row r="123" spans="19:20">
      <c r="S123"/>
      <c r="T123"/>
    </row>
    <row r="124" spans="19:20">
      <c r="S124"/>
      <c r="T124"/>
    </row>
    <row r="125" spans="19:20">
      <c r="S125"/>
      <c r="T125"/>
    </row>
    <row r="126" spans="19:20">
      <c r="S126"/>
      <c r="T126"/>
    </row>
    <row r="127" spans="19:20">
      <c r="S127"/>
      <c r="T127"/>
    </row>
    <row r="128" spans="19:20">
      <c r="S128"/>
      <c r="T128"/>
    </row>
    <row r="129" spans="19:20">
      <c r="S129"/>
      <c r="T129"/>
    </row>
    <row r="130" spans="19:20">
      <c r="S130"/>
      <c r="T130"/>
    </row>
    <row r="131" spans="19:20">
      <c r="S131"/>
      <c r="T131"/>
    </row>
    <row r="132" spans="19:20">
      <c r="S132"/>
      <c r="T132"/>
    </row>
    <row r="133" spans="19:20">
      <c r="S133"/>
      <c r="T133"/>
    </row>
    <row r="134" spans="19:20">
      <c r="S134"/>
      <c r="T134"/>
    </row>
    <row r="135" spans="19:20">
      <c r="S135"/>
      <c r="T135"/>
    </row>
    <row r="136" spans="19:20">
      <c r="S136"/>
      <c r="T136"/>
    </row>
    <row r="137" spans="19:20">
      <c r="S137"/>
      <c r="T137"/>
    </row>
    <row r="138" spans="19:20">
      <c r="S138"/>
      <c r="T138"/>
    </row>
    <row r="139" spans="19:20">
      <c r="S139"/>
      <c r="T139"/>
    </row>
    <row r="140" spans="19:20">
      <c r="S140"/>
      <c r="T140"/>
    </row>
    <row r="141" spans="19:20">
      <c r="S141"/>
      <c r="T141"/>
    </row>
    <row r="142" spans="19:20">
      <c r="S142"/>
      <c r="T142"/>
    </row>
    <row r="143" spans="19:20">
      <c r="S143"/>
      <c r="T143"/>
    </row>
    <row r="144" spans="19:20">
      <c r="S144"/>
      <c r="T144"/>
    </row>
    <row r="145" spans="19:20">
      <c r="S145"/>
      <c r="T145"/>
    </row>
    <row r="146" spans="19:20">
      <c r="S146"/>
      <c r="T146"/>
    </row>
    <row r="147" spans="19:20">
      <c r="S147"/>
      <c r="T147"/>
    </row>
    <row r="148" spans="19:20">
      <c r="S148"/>
      <c r="T148"/>
    </row>
    <row r="149" spans="19:20">
      <c r="S149"/>
      <c r="T149"/>
    </row>
    <row r="150" spans="19:20">
      <c r="S150"/>
      <c r="T150"/>
    </row>
    <row r="151" spans="19:20">
      <c r="S151"/>
      <c r="T151"/>
    </row>
    <row r="152" spans="19:20">
      <c r="S152"/>
      <c r="T152"/>
    </row>
    <row r="153" spans="19:20">
      <c r="S153"/>
      <c r="T153"/>
    </row>
    <row r="154" spans="19:20">
      <c r="S154"/>
      <c r="T154"/>
    </row>
    <row r="155" spans="19:20">
      <c r="S155"/>
      <c r="T155"/>
    </row>
    <row r="156" spans="19:20">
      <c r="S156"/>
      <c r="T156"/>
    </row>
    <row r="157" spans="19:20">
      <c r="S157"/>
      <c r="T157"/>
    </row>
    <row r="158" spans="19:20">
      <c r="S158"/>
      <c r="T158"/>
    </row>
    <row r="159" spans="19:20">
      <c r="S159"/>
      <c r="T159"/>
    </row>
    <row r="160" spans="19:20">
      <c r="S160"/>
      <c r="T160"/>
    </row>
    <row r="161" spans="19:20">
      <c r="S161"/>
      <c r="T161"/>
    </row>
    <row r="162" spans="19:20">
      <c r="S162"/>
      <c r="T162"/>
    </row>
    <row r="163" spans="19:20">
      <c r="S163"/>
      <c r="T163"/>
    </row>
    <row r="164" spans="19:20">
      <c r="S164"/>
      <c r="T164"/>
    </row>
    <row r="165" spans="19:20">
      <c r="S165"/>
      <c r="T165"/>
    </row>
    <row r="166" spans="19:20">
      <c r="S166"/>
      <c r="T166"/>
    </row>
    <row r="167" spans="19:20">
      <c r="S167"/>
      <c r="T167"/>
    </row>
    <row r="168" spans="19:20">
      <c r="S168"/>
      <c r="T168"/>
    </row>
    <row r="169" spans="19:20">
      <c r="S169"/>
      <c r="T169"/>
    </row>
    <row r="170" spans="19:20">
      <c r="S170"/>
      <c r="T170"/>
    </row>
    <row r="171" spans="19:20">
      <c r="S171"/>
      <c r="T171"/>
    </row>
    <row r="172" spans="19:20">
      <c r="S172"/>
      <c r="T172"/>
    </row>
    <row r="173" spans="19:20">
      <c r="S173"/>
      <c r="T173"/>
    </row>
    <row r="174" spans="19:20">
      <c r="S174"/>
      <c r="T174"/>
    </row>
    <row r="175" spans="19:20">
      <c r="S175"/>
      <c r="T175"/>
    </row>
    <row r="176" spans="19:20">
      <c r="S176"/>
      <c r="T176"/>
    </row>
    <row r="177" spans="19:20">
      <c r="S177"/>
      <c r="T177"/>
    </row>
    <row r="178" spans="19:20">
      <c r="S178"/>
      <c r="T178"/>
    </row>
    <row r="179" spans="19:20">
      <c r="S179"/>
      <c r="T179"/>
    </row>
    <row r="180" spans="19:20">
      <c r="S180"/>
      <c r="T180"/>
    </row>
    <row r="181" spans="19:20">
      <c r="S181"/>
      <c r="T181"/>
    </row>
    <row r="182" spans="19:20">
      <c r="S182"/>
      <c r="T182"/>
    </row>
    <row r="183" spans="19:20">
      <c r="S183"/>
      <c r="T183"/>
    </row>
    <row r="184" spans="19:20">
      <c r="S184"/>
      <c r="T184"/>
    </row>
    <row r="185" spans="19:20">
      <c r="S185"/>
      <c r="T185"/>
    </row>
    <row r="186" spans="19:20">
      <c r="S186"/>
      <c r="T186"/>
    </row>
    <row r="187" spans="19:20">
      <c r="S187"/>
      <c r="T187"/>
    </row>
    <row r="188" spans="19:20">
      <c r="S188"/>
      <c r="T188"/>
    </row>
    <row r="189" spans="19:20">
      <c r="S189"/>
      <c r="T189"/>
    </row>
    <row r="190" spans="19:20">
      <c r="S190"/>
      <c r="T190"/>
    </row>
    <row r="191" spans="19:20">
      <c r="S191"/>
      <c r="T191"/>
    </row>
    <row r="192" spans="19:20">
      <c r="S192"/>
      <c r="T192"/>
    </row>
    <row r="193" spans="19:20">
      <c r="S193"/>
      <c r="T193"/>
    </row>
    <row r="194" spans="19:20">
      <c r="S194"/>
      <c r="T194"/>
    </row>
    <row r="195" spans="19:20">
      <c r="S195"/>
      <c r="T195"/>
    </row>
    <row r="196" spans="19:20">
      <c r="S196"/>
      <c r="T196"/>
    </row>
    <row r="197" spans="19:20">
      <c r="S197"/>
      <c r="T197"/>
    </row>
    <row r="198" spans="19:20">
      <c r="S198"/>
      <c r="T198"/>
    </row>
    <row r="199" spans="19:20">
      <c r="S199"/>
      <c r="T199"/>
    </row>
    <row r="200" spans="19:20">
      <c r="S200"/>
      <c r="T200"/>
    </row>
    <row r="201" spans="19:20">
      <c r="S201"/>
      <c r="T201"/>
    </row>
    <row r="202" spans="19:20">
      <c r="S202"/>
      <c r="T202"/>
    </row>
    <row r="203" spans="19:20">
      <c r="S203"/>
      <c r="T203"/>
    </row>
    <row r="204" spans="19:20">
      <c r="S204"/>
      <c r="T204"/>
    </row>
    <row r="205" spans="19:20">
      <c r="S205"/>
      <c r="T205"/>
    </row>
    <row r="206" spans="19:20">
      <c r="S206"/>
      <c r="T206"/>
    </row>
    <row r="207" spans="19:20">
      <c r="S207"/>
      <c r="T207"/>
    </row>
    <row r="208" spans="19:20">
      <c r="S208"/>
      <c r="T208"/>
    </row>
    <row r="209" spans="19:20">
      <c r="S209"/>
      <c r="T209"/>
    </row>
    <row r="210" spans="19:20">
      <c r="S210"/>
      <c r="T210"/>
    </row>
    <row r="211" spans="19:20">
      <c r="S211"/>
      <c r="T211"/>
    </row>
    <row r="212" spans="19:20">
      <c r="S212"/>
      <c r="T212"/>
    </row>
    <row r="213" spans="19:20">
      <c r="S213"/>
      <c r="T213"/>
    </row>
    <row r="214" spans="19:20">
      <c r="S214"/>
      <c r="T214"/>
    </row>
    <row r="215" spans="19:20">
      <c r="S215"/>
      <c r="T215"/>
    </row>
    <row r="216" spans="19:20">
      <c r="S216"/>
      <c r="T216"/>
    </row>
    <row r="217" spans="19:20">
      <c r="S217"/>
      <c r="T217"/>
    </row>
    <row r="218" spans="19:20">
      <c r="S218"/>
      <c r="T218"/>
    </row>
    <row r="219" spans="19:20">
      <c r="S219"/>
      <c r="T219"/>
    </row>
    <row r="220" spans="19:20">
      <c r="S220"/>
      <c r="T220"/>
    </row>
    <row r="221" spans="19:20">
      <c r="S221"/>
      <c r="T221"/>
    </row>
    <row r="222" spans="19:20">
      <c r="S222"/>
      <c r="T222"/>
    </row>
    <row r="223" spans="19:20">
      <c r="S223"/>
      <c r="T223"/>
    </row>
    <row r="224" spans="19:20">
      <c r="S224"/>
      <c r="T224"/>
    </row>
    <row r="225" spans="19:20">
      <c r="S225"/>
      <c r="T225"/>
    </row>
    <row r="226" spans="19:20">
      <c r="S226"/>
      <c r="T226"/>
    </row>
    <row r="227" spans="19:20">
      <c r="S227"/>
      <c r="T227"/>
    </row>
    <row r="228" spans="19:20">
      <c r="S228"/>
      <c r="T228"/>
    </row>
    <row r="229" spans="19:20">
      <c r="S229"/>
      <c r="T229"/>
    </row>
    <row r="230" spans="19:20">
      <c r="S230"/>
      <c r="T230"/>
    </row>
    <row r="231" spans="19:20">
      <c r="S231"/>
      <c r="T231"/>
    </row>
    <row r="232" spans="19:20">
      <c r="S232"/>
      <c r="T232"/>
    </row>
    <row r="233" spans="19:20">
      <c r="S233"/>
      <c r="T233"/>
    </row>
    <row r="234" spans="19:20">
      <c r="S234"/>
      <c r="T234"/>
    </row>
    <row r="235" spans="19:20">
      <c r="S235"/>
      <c r="T235"/>
    </row>
    <row r="236" spans="19:20">
      <c r="S236"/>
      <c r="T236"/>
    </row>
    <row r="237" spans="19:20">
      <c r="S237"/>
      <c r="T237"/>
    </row>
    <row r="238" spans="19:20">
      <c r="S238"/>
      <c r="T238"/>
    </row>
    <row r="239" spans="19:20">
      <c r="S239"/>
      <c r="T239"/>
    </row>
    <row r="240" spans="19:20">
      <c r="S240"/>
      <c r="T240"/>
    </row>
    <row r="241" spans="19:20">
      <c r="S241"/>
      <c r="T241"/>
    </row>
    <row r="242" spans="19:20">
      <c r="S242"/>
      <c r="T242"/>
    </row>
    <row r="243" spans="19:20">
      <c r="S243"/>
      <c r="T243"/>
    </row>
    <row r="244" spans="19:20">
      <c r="S244"/>
      <c r="T244"/>
    </row>
    <row r="245" spans="19:20">
      <c r="S245"/>
      <c r="T245"/>
    </row>
    <row r="246" spans="19:20">
      <c r="S246"/>
      <c r="T246"/>
    </row>
    <row r="247" spans="19:20">
      <c r="S247"/>
      <c r="T247"/>
    </row>
    <row r="248" spans="19:20">
      <c r="S248"/>
      <c r="T248"/>
    </row>
    <row r="249" spans="19:20">
      <c r="S249"/>
      <c r="T249"/>
    </row>
    <row r="250" spans="19:20">
      <c r="S250"/>
      <c r="T250"/>
    </row>
    <row r="251" spans="19:20">
      <c r="S251"/>
      <c r="T251"/>
    </row>
    <row r="252" spans="19:20">
      <c r="S252"/>
      <c r="T252"/>
    </row>
    <row r="253" spans="19:20">
      <c r="S253"/>
      <c r="T253"/>
    </row>
    <row r="254" spans="19:20">
      <c r="S254"/>
      <c r="T254"/>
    </row>
    <row r="255" spans="19:20">
      <c r="S255"/>
      <c r="T255"/>
    </row>
    <row r="256" spans="19:20">
      <c r="S256"/>
      <c r="T256"/>
    </row>
    <row r="257" spans="19:20">
      <c r="S257"/>
      <c r="T257"/>
    </row>
    <row r="258" spans="19:20">
      <c r="S258"/>
      <c r="T258"/>
    </row>
    <row r="259" spans="19:20">
      <c r="S259"/>
      <c r="T259"/>
    </row>
    <row r="260" spans="19:20">
      <c r="S260"/>
      <c r="T260"/>
    </row>
    <row r="261" spans="19:20">
      <c r="S261"/>
      <c r="T261"/>
    </row>
    <row r="262" spans="19:20">
      <c r="S262"/>
      <c r="T262"/>
    </row>
    <row r="263" spans="19:20">
      <c r="S263"/>
      <c r="T263"/>
    </row>
    <row r="264" spans="19:20">
      <c r="S264"/>
      <c r="T264"/>
    </row>
    <row r="265" spans="19:20">
      <c r="S265"/>
      <c r="T265"/>
    </row>
    <row r="266" spans="19:20">
      <c r="S266"/>
      <c r="T266"/>
    </row>
    <row r="267" spans="19:20">
      <c r="S267"/>
      <c r="T267"/>
    </row>
    <row r="268" spans="19:20">
      <c r="S268"/>
      <c r="T268"/>
    </row>
    <row r="269" spans="19:20">
      <c r="S269"/>
      <c r="T269"/>
    </row>
    <row r="270" spans="19:20">
      <c r="S270"/>
      <c r="T270"/>
    </row>
    <row r="271" spans="19:20">
      <c r="S271"/>
      <c r="T271"/>
    </row>
    <row r="272" spans="19:20">
      <c r="S272"/>
      <c r="T272"/>
    </row>
    <row r="273" spans="19:20">
      <c r="S273"/>
      <c r="T273"/>
    </row>
    <row r="274" spans="19:20">
      <c r="S274"/>
      <c r="T274"/>
    </row>
    <row r="275" spans="19:20">
      <c r="S275"/>
      <c r="T275"/>
    </row>
    <row r="276" spans="19:20">
      <c r="S276"/>
      <c r="T276"/>
    </row>
    <row r="277" spans="19:20">
      <c r="S277"/>
      <c r="T277"/>
    </row>
    <row r="278" spans="19:20">
      <c r="S278"/>
      <c r="T278"/>
    </row>
    <row r="279" spans="19:20">
      <c r="S279"/>
      <c r="T279"/>
    </row>
    <row r="280" spans="19:20">
      <c r="S280"/>
      <c r="T280"/>
    </row>
    <row r="281" spans="19:20">
      <c r="S281"/>
      <c r="T281"/>
    </row>
    <row r="282" spans="19:20">
      <c r="S282"/>
      <c r="T282"/>
    </row>
    <row r="283" spans="19:20">
      <c r="S283"/>
      <c r="T283"/>
    </row>
    <row r="284" spans="19:20">
      <c r="S284"/>
      <c r="T284"/>
    </row>
    <row r="285" spans="19:20">
      <c r="S285"/>
      <c r="T285"/>
    </row>
    <row r="286" spans="19:20">
      <c r="S286"/>
      <c r="T286"/>
    </row>
    <row r="287" spans="19:20">
      <c r="S287"/>
      <c r="T287"/>
    </row>
    <row r="288" spans="19:20">
      <c r="S288"/>
      <c r="T288"/>
    </row>
    <row r="289" spans="19:20">
      <c r="S289"/>
      <c r="T289"/>
    </row>
    <row r="290" spans="19:20">
      <c r="S290"/>
      <c r="T290"/>
    </row>
    <row r="291" spans="19:20">
      <c r="S291"/>
      <c r="T291"/>
    </row>
    <row r="292" spans="19:20">
      <c r="S292"/>
      <c r="T292"/>
    </row>
    <row r="293" spans="19:20">
      <c r="S293"/>
      <c r="T293"/>
    </row>
    <row r="294" spans="19:20">
      <c r="S294"/>
      <c r="T294"/>
    </row>
    <row r="295" spans="19:20">
      <c r="S295"/>
      <c r="T295"/>
    </row>
    <row r="296" spans="19:20">
      <c r="S296"/>
      <c r="T296"/>
    </row>
    <row r="297" spans="19:20">
      <c r="S297"/>
      <c r="T297"/>
    </row>
    <row r="298" spans="19:20">
      <c r="S298"/>
      <c r="T298"/>
    </row>
    <row r="299" spans="19:20">
      <c r="S299"/>
      <c r="T299"/>
    </row>
    <row r="300" spans="19:20">
      <c r="S300"/>
      <c r="T300"/>
    </row>
    <row r="301" spans="19:20">
      <c r="S301"/>
      <c r="T301"/>
    </row>
    <row r="302" spans="19:20">
      <c r="S302"/>
      <c r="T302"/>
    </row>
    <row r="303" spans="19:20">
      <c r="S303"/>
      <c r="T303"/>
    </row>
    <row r="304" spans="19:20">
      <c r="S304"/>
      <c r="T304"/>
    </row>
    <row r="305" spans="19:20">
      <c r="S305"/>
      <c r="T305"/>
    </row>
    <row r="306" spans="19:20">
      <c r="S306"/>
      <c r="T306"/>
    </row>
    <row r="307" spans="19:20">
      <c r="S307"/>
      <c r="T307"/>
    </row>
    <row r="308" spans="19:20">
      <c r="S308"/>
      <c r="T308"/>
    </row>
    <row r="309" spans="19:20">
      <c r="S309"/>
      <c r="T309"/>
    </row>
    <row r="310" spans="19:20">
      <c r="S310"/>
      <c r="T310"/>
    </row>
    <row r="311" spans="19:20">
      <c r="S311"/>
      <c r="T311"/>
    </row>
    <row r="312" spans="19:20">
      <c r="S312"/>
      <c r="T312"/>
    </row>
    <row r="313" spans="19:20">
      <c r="S313"/>
      <c r="T313"/>
    </row>
    <row r="314" spans="19:20">
      <c r="S314"/>
      <c r="T314"/>
    </row>
    <row r="315" spans="19:20">
      <c r="S315"/>
      <c r="T315"/>
    </row>
    <row r="316" spans="19:20">
      <c r="S316"/>
      <c r="T316"/>
    </row>
    <row r="317" spans="19:20">
      <c r="S317"/>
      <c r="T317"/>
    </row>
    <row r="318" spans="19:20">
      <c r="S318"/>
      <c r="T318"/>
    </row>
    <row r="319" spans="19:20">
      <c r="S319"/>
      <c r="T319"/>
    </row>
    <row r="320" spans="19:20">
      <c r="S320"/>
      <c r="T320"/>
    </row>
    <row r="321" spans="19:20">
      <c r="S321"/>
      <c r="T321"/>
    </row>
    <row r="322" spans="19:20">
      <c r="S322"/>
      <c r="T322"/>
    </row>
    <row r="323" spans="19:20">
      <c r="S323"/>
      <c r="T323"/>
    </row>
    <row r="324" spans="19:20">
      <c r="S324"/>
      <c r="T324"/>
    </row>
    <row r="325" spans="19:20">
      <c r="S325"/>
      <c r="T325"/>
    </row>
    <row r="326" spans="19:20">
      <c r="S326"/>
      <c r="T326"/>
    </row>
    <row r="327" spans="19:20">
      <c r="S327"/>
      <c r="T327"/>
    </row>
    <row r="328" spans="19:20">
      <c r="S328"/>
      <c r="T328"/>
    </row>
    <row r="329" spans="19:20">
      <c r="S329"/>
      <c r="T329"/>
    </row>
    <row r="330" spans="19:20">
      <c r="S330"/>
      <c r="T330"/>
    </row>
    <row r="331" spans="19:20">
      <c r="S331"/>
      <c r="T331"/>
    </row>
    <row r="332" spans="19:20">
      <c r="S332"/>
      <c r="T332"/>
    </row>
    <row r="333" spans="19:20">
      <c r="S333"/>
      <c r="T333"/>
    </row>
    <row r="334" spans="19:20">
      <c r="S334"/>
      <c r="T334"/>
    </row>
    <row r="335" spans="19:20">
      <c r="S335"/>
      <c r="T335"/>
    </row>
    <row r="336" spans="19:20">
      <c r="S336"/>
      <c r="T336"/>
    </row>
    <row r="337" spans="19:20">
      <c r="S337"/>
      <c r="T337"/>
    </row>
    <row r="338" spans="19:20">
      <c r="S338"/>
      <c r="T338"/>
    </row>
    <row r="339" spans="19:20">
      <c r="S339"/>
      <c r="T339"/>
    </row>
    <row r="340" spans="19:20">
      <c r="S340"/>
      <c r="T340"/>
    </row>
    <row r="341" spans="19:20">
      <c r="S341"/>
      <c r="T341"/>
    </row>
    <row r="342" spans="19:20">
      <c r="S342"/>
      <c r="T342"/>
    </row>
    <row r="343" spans="19:20">
      <c r="S343"/>
      <c r="T343"/>
    </row>
    <row r="344" spans="19:20">
      <c r="S344"/>
      <c r="T344"/>
    </row>
    <row r="345" spans="19:20">
      <c r="S345"/>
      <c r="T345"/>
    </row>
    <row r="346" spans="19:20">
      <c r="S346"/>
      <c r="T346"/>
    </row>
    <row r="347" spans="19:20">
      <c r="S347"/>
      <c r="T347"/>
    </row>
    <row r="348" spans="19:20">
      <c r="S348"/>
      <c r="T348"/>
    </row>
    <row r="349" spans="19:20">
      <c r="S349"/>
      <c r="T349"/>
    </row>
    <row r="350" spans="19:20">
      <c r="S350"/>
      <c r="T350"/>
    </row>
    <row r="351" spans="19:20">
      <c r="S351"/>
      <c r="T351"/>
    </row>
    <row r="352" spans="19:20">
      <c r="S352"/>
      <c r="T352"/>
    </row>
    <row r="353" spans="19:20">
      <c r="S353"/>
      <c r="T353"/>
    </row>
    <row r="354" spans="19:20">
      <c r="S354"/>
      <c r="T354"/>
    </row>
    <row r="355" spans="19:20">
      <c r="S355"/>
      <c r="T355"/>
    </row>
    <row r="356" spans="19:20">
      <c r="S356"/>
      <c r="T356"/>
    </row>
    <row r="357" spans="19:20">
      <c r="S357"/>
      <c r="T357"/>
    </row>
    <row r="358" spans="19:20">
      <c r="S358"/>
      <c r="T358"/>
    </row>
    <row r="359" spans="19:20">
      <c r="S359"/>
      <c r="T359"/>
    </row>
    <row r="360" spans="19:20">
      <c r="S360"/>
      <c r="T360"/>
    </row>
    <row r="361" spans="19:20">
      <c r="S361"/>
      <c r="T361"/>
    </row>
    <row r="362" spans="19:20">
      <c r="S362"/>
      <c r="T362"/>
    </row>
    <row r="363" spans="19:20">
      <c r="S363"/>
      <c r="T363"/>
    </row>
    <row r="364" spans="19:20">
      <c r="S364"/>
      <c r="T364"/>
    </row>
    <row r="365" spans="19:20">
      <c r="S365"/>
      <c r="T365"/>
    </row>
    <row r="366" spans="19:20">
      <c r="S366"/>
      <c r="T366"/>
    </row>
    <row r="367" spans="19:20">
      <c r="S367"/>
      <c r="T367"/>
    </row>
    <row r="368" spans="19:20">
      <c r="S368"/>
      <c r="T368"/>
    </row>
    <row r="369" spans="19:20">
      <c r="S369"/>
      <c r="T369"/>
    </row>
    <row r="370" spans="19:20">
      <c r="S370"/>
      <c r="T370"/>
    </row>
    <row r="371" spans="19:20">
      <c r="S371"/>
      <c r="T371"/>
    </row>
    <row r="372" spans="19:20">
      <c r="S372"/>
      <c r="T372"/>
    </row>
    <row r="373" spans="19:20">
      <c r="S373"/>
      <c r="T373"/>
    </row>
    <row r="374" spans="19:20">
      <c r="S374"/>
      <c r="T374"/>
    </row>
    <row r="375" spans="19:20">
      <c r="S375"/>
      <c r="T375"/>
    </row>
    <row r="376" spans="19:20">
      <c r="S376"/>
      <c r="T376"/>
    </row>
    <row r="377" spans="19:20">
      <c r="S377"/>
      <c r="T377"/>
    </row>
    <row r="378" spans="19:20">
      <c r="S378"/>
      <c r="T378"/>
    </row>
    <row r="379" spans="19:20">
      <c r="S379"/>
      <c r="T379"/>
    </row>
    <row r="380" spans="19:20">
      <c r="S380"/>
      <c r="T380"/>
    </row>
    <row r="381" spans="19:20">
      <c r="S381"/>
      <c r="T381"/>
    </row>
    <row r="382" spans="19:20">
      <c r="S382"/>
      <c r="T382"/>
    </row>
    <row r="383" spans="19:20">
      <c r="S383"/>
      <c r="T383"/>
    </row>
    <row r="384" spans="19:20">
      <c r="S384"/>
      <c r="T384"/>
    </row>
    <row r="385" spans="19:20">
      <c r="S385"/>
      <c r="T385"/>
    </row>
    <row r="386" spans="19:20">
      <c r="S386"/>
      <c r="T386"/>
    </row>
    <row r="387" spans="19:20">
      <c r="S387"/>
      <c r="T387"/>
    </row>
    <row r="388" spans="19:20">
      <c r="S388"/>
      <c r="T388"/>
    </row>
    <row r="389" spans="19:20">
      <c r="S389"/>
      <c r="T389"/>
    </row>
    <row r="390" spans="19:20">
      <c r="S390"/>
      <c r="T390"/>
    </row>
    <row r="391" spans="19:20">
      <c r="S391"/>
      <c r="T391"/>
    </row>
    <row r="392" spans="19:20">
      <c r="S392"/>
      <c r="T392"/>
    </row>
    <row r="393" spans="19:20">
      <c r="S393"/>
      <c r="T393"/>
    </row>
    <row r="394" spans="19:20">
      <c r="S394"/>
      <c r="T394"/>
    </row>
    <row r="395" spans="19:20">
      <c r="S395"/>
      <c r="T395"/>
    </row>
    <row r="396" spans="19:20">
      <c r="S396"/>
      <c r="T396"/>
    </row>
    <row r="397" spans="19:20">
      <c r="S397"/>
      <c r="T397"/>
    </row>
    <row r="398" spans="19:20">
      <c r="S398"/>
      <c r="T398"/>
    </row>
    <row r="399" spans="19:20">
      <c r="S399"/>
      <c r="T399"/>
    </row>
    <row r="400" spans="19:20">
      <c r="S400"/>
      <c r="T400"/>
    </row>
    <row r="401" spans="19:20">
      <c r="S401"/>
      <c r="T401"/>
    </row>
    <row r="402" spans="19:20">
      <c r="S402"/>
      <c r="T402"/>
    </row>
    <row r="403" spans="19:20">
      <c r="S403"/>
      <c r="T403"/>
    </row>
    <row r="404" spans="19:20">
      <c r="S404"/>
      <c r="T404"/>
    </row>
    <row r="405" spans="19:20">
      <c r="S405"/>
      <c r="T405"/>
    </row>
    <row r="406" spans="19:20">
      <c r="S406"/>
      <c r="T406"/>
    </row>
    <row r="407" spans="19:20">
      <c r="S407"/>
      <c r="T407"/>
    </row>
    <row r="408" spans="19:20">
      <c r="S408"/>
      <c r="T408"/>
    </row>
    <row r="409" spans="19:20">
      <c r="S409"/>
      <c r="T409"/>
    </row>
    <row r="410" spans="19:20">
      <c r="S410"/>
      <c r="T410"/>
    </row>
    <row r="411" spans="19:20">
      <c r="S411"/>
      <c r="T411"/>
    </row>
  </sheetData>
  <mergeCells count="17">
    <mergeCell ref="A1:T1"/>
    <mergeCell ref="O3:P3"/>
    <mergeCell ref="Q3:R3"/>
    <mergeCell ref="A41:B42"/>
    <mergeCell ref="A43:B44"/>
    <mergeCell ref="A2:A4"/>
    <mergeCell ref="B2:B4"/>
    <mergeCell ref="C2:R2"/>
    <mergeCell ref="C3:D3"/>
    <mergeCell ref="E3:F3"/>
    <mergeCell ref="G3:H3"/>
    <mergeCell ref="I3:J3"/>
    <mergeCell ref="K3:L3"/>
    <mergeCell ref="M3:N3"/>
    <mergeCell ref="A47:B48"/>
    <mergeCell ref="S2:T3"/>
    <mergeCell ref="A45:B46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X168"/>
  <sheetViews>
    <sheetView view="pageBreakPreview" topLeftCell="B16" zoomScale="90" zoomScaleSheetLayoutView="90" workbookViewId="0">
      <selection activeCell="X38" sqref="X38"/>
    </sheetView>
  </sheetViews>
  <sheetFormatPr defaultRowHeight="14.4"/>
  <cols>
    <col min="1" max="1" width="4.6640625" customWidth="1"/>
    <col min="2" max="2" width="24.109375" customWidth="1"/>
    <col min="23" max="24" width="9.109375" style="10"/>
  </cols>
  <sheetData>
    <row r="1" spans="1:24" ht="17.399999999999999">
      <c r="A1" s="43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57"/>
    </row>
    <row r="2" spans="1:24" ht="16.5" customHeight="1">
      <c r="A2" s="50" t="s">
        <v>10</v>
      </c>
      <c r="B2" s="50" t="s">
        <v>1</v>
      </c>
      <c r="C2" s="55" t="s">
        <v>24</v>
      </c>
      <c r="D2" s="56"/>
      <c r="E2" s="56"/>
      <c r="F2" s="56"/>
      <c r="G2" s="56"/>
      <c r="H2" s="52"/>
      <c r="I2" s="55" t="s">
        <v>12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2"/>
      <c r="W2" s="58" t="s">
        <v>13</v>
      </c>
      <c r="X2" s="59"/>
    </row>
    <row r="3" spans="1:24" ht="45.75" customHeight="1">
      <c r="A3" s="50"/>
      <c r="B3" s="50"/>
      <c r="C3" s="63">
        <v>1</v>
      </c>
      <c r="D3" s="54"/>
      <c r="E3" s="63">
        <v>2</v>
      </c>
      <c r="F3" s="54"/>
      <c r="G3" s="64" t="s">
        <v>3</v>
      </c>
      <c r="H3" s="65"/>
      <c r="I3" s="50">
        <v>1</v>
      </c>
      <c r="J3" s="50"/>
      <c r="K3" s="50">
        <v>2</v>
      </c>
      <c r="L3" s="50"/>
      <c r="M3" s="50">
        <v>3</v>
      </c>
      <c r="N3" s="50"/>
      <c r="O3" s="63">
        <v>4</v>
      </c>
      <c r="P3" s="54"/>
      <c r="Q3" s="63">
        <v>5</v>
      </c>
      <c r="R3" s="54"/>
      <c r="S3" s="63">
        <v>6</v>
      </c>
      <c r="T3" s="54"/>
      <c r="U3" s="51" t="s">
        <v>3</v>
      </c>
      <c r="V3" s="51"/>
      <c r="W3" s="60"/>
      <c r="X3" s="61"/>
    </row>
    <row r="4" spans="1:24" ht="15" customHeight="1">
      <c r="A4" s="50"/>
      <c r="B4" s="62"/>
      <c r="C4" s="1" t="s">
        <v>4</v>
      </c>
      <c r="D4" s="1" t="s">
        <v>5</v>
      </c>
      <c r="E4" s="1" t="s">
        <v>4</v>
      </c>
      <c r="F4" s="1" t="s">
        <v>5</v>
      </c>
      <c r="G4" s="31" t="s">
        <v>4</v>
      </c>
      <c r="H4" s="3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31" t="s">
        <v>4</v>
      </c>
      <c r="V4" s="32" t="s">
        <v>5</v>
      </c>
      <c r="W4" s="1" t="s">
        <v>4</v>
      </c>
      <c r="X4" s="1" t="s">
        <v>5</v>
      </c>
    </row>
    <row r="5" spans="1:24">
      <c r="A5" s="28">
        <v>1</v>
      </c>
      <c r="B5" s="29" t="s">
        <v>35</v>
      </c>
      <c r="C5" s="27">
        <v>2</v>
      </c>
      <c r="D5" s="2">
        <v>3</v>
      </c>
      <c r="E5" s="2">
        <v>2</v>
      </c>
      <c r="F5" s="2">
        <v>3</v>
      </c>
      <c r="G5" s="13">
        <f>(C5+E5)/2</f>
        <v>2</v>
      </c>
      <c r="H5" s="13">
        <f>(D5+F5)/2</f>
        <v>3</v>
      </c>
      <c r="I5" s="1">
        <v>1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1</v>
      </c>
      <c r="R5" s="1">
        <v>2</v>
      </c>
      <c r="S5" s="1">
        <v>1</v>
      </c>
      <c r="T5" s="1">
        <v>2</v>
      </c>
      <c r="U5" s="14">
        <f>(I5+K5+M5+O5+Q5+S5)/6</f>
        <v>1.5</v>
      </c>
      <c r="V5" s="14">
        <f>(J5+L5+N5+P5+R5+T5)/6</f>
        <v>2</v>
      </c>
      <c r="W5" s="69">
        <f>(G5+U5)/2</f>
        <v>1.75</v>
      </c>
      <c r="X5" s="7">
        <f>(H5+V5)/2</f>
        <v>2.5</v>
      </c>
    </row>
    <row r="6" spans="1:24">
      <c r="A6" s="28">
        <v>2</v>
      </c>
      <c r="B6" s="29" t="s">
        <v>36</v>
      </c>
      <c r="C6" s="27">
        <v>2</v>
      </c>
      <c r="D6" s="2"/>
      <c r="E6" s="2">
        <v>2</v>
      </c>
      <c r="F6" s="2"/>
      <c r="G6" s="13">
        <f t="shared" ref="G6:G7" si="0">(C6+E6)/2</f>
        <v>2</v>
      </c>
      <c r="H6" s="13">
        <f t="shared" ref="H6:H7" si="1">(D6+F6)/2</f>
        <v>0</v>
      </c>
      <c r="I6" s="24">
        <v>1</v>
      </c>
      <c r="J6" s="24"/>
      <c r="K6" s="24">
        <v>2</v>
      </c>
      <c r="L6" s="24"/>
      <c r="M6" s="24">
        <v>2</v>
      </c>
      <c r="N6" s="24"/>
      <c r="O6" s="24">
        <v>1</v>
      </c>
      <c r="P6" s="24"/>
      <c r="Q6" s="24">
        <v>2</v>
      </c>
      <c r="R6" s="24"/>
      <c r="S6" s="24">
        <v>1</v>
      </c>
      <c r="T6" s="24"/>
      <c r="U6" s="14">
        <f>(I6+K6+M6+O6+Q6+S6)/6</f>
        <v>1.5</v>
      </c>
      <c r="V6" s="14">
        <f>(J6+L6+N6+P6+R6+T6)/6</f>
        <v>0</v>
      </c>
      <c r="W6" s="69">
        <f>(G6+U6)/2</f>
        <v>1.75</v>
      </c>
      <c r="X6" s="7">
        <f>(H6+V6)/2</f>
        <v>0</v>
      </c>
    </row>
    <row r="7" spans="1:24">
      <c r="A7" s="28">
        <v>3</v>
      </c>
      <c r="B7" s="29" t="s">
        <v>37</v>
      </c>
      <c r="C7" s="27">
        <v>2</v>
      </c>
      <c r="D7" s="2">
        <v>3</v>
      </c>
      <c r="E7" s="2">
        <v>2</v>
      </c>
      <c r="F7" s="2">
        <v>3</v>
      </c>
      <c r="G7" s="13">
        <f t="shared" si="0"/>
        <v>2</v>
      </c>
      <c r="H7" s="13">
        <f t="shared" si="1"/>
        <v>3</v>
      </c>
      <c r="I7" s="1">
        <v>1</v>
      </c>
      <c r="J7" s="1">
        <v>3</v>
      </c>
      <c r="K7" s="1">
        <v>2</v>
      </c>
      <c r="L7" s="1">
        <v>3</v>
      </c>
      <c r="M7" s="23">
        <v>2</v>
      </c>
      <c r="N7" s="1">
        <v>3</v>
      </c>
      <c r="O7" s="23">
        <v>1</v>
      </c>
      <c r="P7" s="1">
        <v>3</v>
      </c>
      <c r="Q7" s="23">
        <v>2</v>
      </c>
      <c r="R7" s="1">
        <v>2</v>
      </c>
      <c r="S7" s="23">
        <v>1</v>
      </c>
      <c r="T7" s="1">
        <v>3</v>
      </c>
      <c r="U7" s="14">
        <f t="shared" ref="U7:U48" si="2">(I7+K7+M7+O7+Q7+S7)/6</f>
        <v>1.5</v>
      </c>
      <c r="V7" s="14">
        <f t="shared" ref="V7:V48" si="3">(J7+L7+N7+P7+R7+T7)/6</f>
        <v>2.8333333333333335</v>
      </c>
      <c r="W7" s="69">
        <f t="shared" ref="W7:W48" si="4">(G7+U7)/2</f>
        <v>1.75</v>
      </c>
      <c r="X7" s="7">
        <f t="shared" ref="X7:X48" si="5">(H7+V7)/2</f>
        <v>2.916666666666667</v>
      </c>
    </row>
    <row r="8" spans="1:24">
      <c r="A8" s="28">
        <v>4</v>
      </c>
      <c r="B8" s="29" t="s">
        <v>38</v>
      </c>
      <c r="C8" s="27">
        <v>2</v>
      </c>
      <c r="D8" s="2">
        <v>3</v>
      </c>
      <c r="E8" s="2">
        <v>2</v>
      </c>
      <c r="F8" s="2">
        <v>3</v>
      </c>
      <c r="G8" s="13">
        <f t="shared" ref="G8:G48" si="6">(C8+E8)/2</f>
        <v>2</v>
      </c>
      <c r="H8" s="13">
        <f t="shared" ref="H8:H48" si="7">(D8+F8)/2</f>
        <v>3</v>
      </c>
      <c r="I8" s="1">
        <v>2</v>
      </c>
      <c r="J8" s="1">
        <v>3</v>
      </c>
      <c r="K8" s="1">
        <v>2</v>
      </c>
      <c r="L8" s="1">
        <v>3</v>
      </c>
      <c r="M8" s="23">
        <v>2</v>
      </c>
      <c r="N8" s="1">
        <v>3</v>
      </c>
      <c r="O8" s="23">
        <v>1</v>
      </c>
      <c r="P8" s="1">
        <v>3</v>
      </c>
      <c r="Q8" s="23">
        <v>1</v>
      </c>
      <c r="R8" s="1">
        <v>2</v>
      </c>
      <c r="S8" s="23">
        <v>1</v>
      </c>
      <c r="T8" s="1">
        <v>3</v>
      </c>
      <c r="U8" s="14">
        <f t="shared" si="2"/>
        <v>1.5</v>
      </c>
      <c r="V8" s="14">
        <f t="shared" si="3"/>
        <v>2.8333333333333335</v>
      </c>
      <c r="W8" s="69">
        <f t="shared" si="4"/>
        <v>1.75</v>
      </c>
      <c r="X8" s="7">
        <f t="shared" si="5"/>
        <v>2.916666666666667</v>
      </c>
    </row>
    <row r="9" spans="1:24">
      <c r="A9" s="28">
        <v>5</v>
      </c>
      <c r="B9" s="29" t="s">
        <v>39</v>
      </c>
      <c r="C9" s="27">
        <v>2</v>
      </c>
      <c r="D9" s="2">
        <v>2</v>
      </c>
      <c r="E9" s="2">
        <v>2</v>
      </c>
      <c r="F9" s="2">
        <v>3</v>
      </c>
      <c r="G9" s="13">
        <f t="shared" si="6"/>
        <v>2</v>
      </c>
      <c r="H9" s="13">
        <f t="shared" si="7"/>
        <v>2.5</v>
      </c>
      <c r="I9" s="1">
        <v>1</v>
      </c>
      <c r="J9" s="1">
        <v>3</v>
      </c>
      <c r="K9" s="1">
        <v>2</v>
      </c>
      <c r="L9" s="1">
        <v>3</v>
      </c>
      <c r="M9" s="23">
        <v>2</v>
      </c>
      <c r="N9" s="1">
        <v>3</v>
      </c>
      <c r="O9" s="23">
        <v>1</v>
      </c>
      <c r="P9" s="1">
        <v>3</v>
      </c>
      <c r="Q9" s="23">
        <v>2</v>
      </c>
      <c r="R9" s="1">
        <v>2</v>
      </c>
      <c r="S9" s="23">
        <v>1</v>
      </c>
      <c r="T9" s="1">
        <v>3</v>
      </c>
      <c r="U9" s="14">
        <f t="shared" si="2"/>
        <v>1.5</v>
      </c>
      <c r="V9" s="14">
        <f t="shared" si="3"/>
        <v>2.8333333333333335</v>
      </c>
      <c r="W9" s="69">
        <f t="shared" si="4"/>
        <v>1.75</v>
      </c>
      <c r="X9" s="7">
        <f t="shared" si="5"/>
        <v>2.666666666666667</v>
      </c>
    </row>
    <row r="10" spans="1:24">
      <c r="A10" s="28">
        <v>6</v>
      </c>
      <c r="B10" s="29" t="s">
        <v>40</v>
      </c>
      <c r="C10" s="27">
        <v>2</v>
      </c>
      <c r="D10" s="2">
        <v>2</v>
      </c>
      <c r="E10" s="2">
        <v>2</v>
      </c>
      <c r="F10" s="2">
        <v>3</v>
      </c>
      <c r="G10" s="13">
        <f t="shared" si="6"/>
        <v>2</v>
      </c>
      <c r="H10" s="13">
        <f t="shared" si="7"/>
        <v>2.5</v>
      </c>
      <c r="I10" s="1">
        <v>2</v>
      </c>
      <c r="J10" s="1">
        <v>2</v>
      </c>
      <c r="K10" s="1">
        <v>2</v>
      </c>
      <c r="L10" s="1">
        <v>2</v>
      </c>
      <c r="M10" s="23">
        <v>2</v>
      </c>
      <c r="N10" s="1">
        <v>2</v>
      </c>
      <c r="O10" s="23">
        <v>1</v>
      </c>
      <c r="P10" s="1">
        <v>2</v>
      </c>
      <c r="Q10" s="23">
        <v>2</v>
      </c>
      <c r="R10" s="1">
        <v>2</v>
      </c>
      <c r="S10" s="23">
        <v>1</v>
      </c>
      <c r="T10" s="1">
        <v>2</v>
      </c>
      <c r="U10" s="14">
        <f t="shared" si="2"/>
        <v>1.6666666666666667</v>
      </c>
      <c r="V10" s="14">
        <f t="shared" si="3"/>
        <v>2</v>
      </c>
      <c r="W10" s="69">
        <f t="shared" si="4"/>
        <v>1.8333333333333335</v>
      </c>
      <c r="X10" s="7">
        <f t="shared" si="5"/>
        <v>2.25</v>
      </c>
    </row>
    <row r="11" spans="1:24">
      <c r="A11" s="28">
        <v>7</v>
      </c>
      <c r="B11" s="37" t="s">
        <v>41</v>
      </c>
      <c r="C11" s="27">
        <v>2</v>
      </c>
      <c r="D11" s="2">
        <v>3</v>
      </c>
      <c r="E11" s="2">
        <v>2</v>
      </c>
      <c r="F11" s="2">
        <v>3</v>
      </c>
      <c r="G11" s="13">
        <f t="shared" si="6"/>
        <v>2</v>
      </c>
      <c r="H11" s="13">
        <f t="shared" si="7"/>
        <v>3</v>
      </c>
      <c r="I11" s="1">
        <v>1</v>
      </c>
      <c r="J11" s="1">
        <v>2</v>
      </c>
      <c r="K11" s="1">
        <v>2</v>
      </c>
      <c r="L11" s="1">
        <v>2</v>
      </c>
      <c r="M11" s="23">
        <v>2</v>
      </c>
      <c r="N11" s="1">
        <v>2</v>
      </c>
      <c r="O11" s="23">
        <v>1</v>
      </c>
      <c r="P11" s="1">
        <v>2</v>
      </c>
      <c r="Q11" s="23">
        <v>1</v>
      </c>
      <c r="R11" s="1">
        <v>2</v>
      </c>
      <c r="S11" s="23">
        <v>1</v>
      </c>
      <c r="T11" s="1">
        <v>2</v>
      </c>
      <c r="U11" s="14">
        <f t="shared" si="2"/>
        <v>1.3333333333333333</v>
      </c>
      <c r="V11" s="14">
        <f t="shared" si="3"/>
        <v>2</v>
      </c>
      <c r="W11" s="69">
        <f t="shared" si="4"/>
        <v>1.6666666666666665</v>
      </c>
      <c r="X11" s="7">
        <f t="shared" si="5"/>
        <v>2.5</v>
      </c>
    </row>
    <row r="12" spans="1:24">
      <c r="A12" s="28">
        <v>8</v>
      </c>
      <c r="B12" s="29" t="s">
        <v>42</v>
      </c>
      <c r="C12" s="27">
        <v>2</v>
      </c>
      <c r="D12" s="2">
        <v>3</v>
      </c>
      <c r="E12" s="2">
        <v>2</v>
      </c>
      <c r="F12" s="2">
        <v>3</v>
      </c>
      <c r="G12" s="13">
        <f t="shared" si="6"/>
        <v>2</v>
      </c>
      <c r="H12" s="13">
        <f t="shared" si="7"/>
        <v>3</v>
      </c>
      <c r="I12" s="1">
        <v>1</v>
      </c>
      <c r="J12" s="1">
        <v>3</v>
      </c>
      <c r="K12" s="1">
        <v>2</v>
      </c>
      <c r="L12" s="1">
        <v>3</v>
      </c>
      <c r="M12" s="23">
        <v>1</v>
      </c>
      <c r="N12" s="1">
        <v>3</v>
      </c>
      <c r="O12" s="23">
        <v>2</v>
      </c>
      <c r="P12" s="1">
        <v>3</v>
      </c>
      <c r="Q12" s="23">
        <v>1</v>
      </c>
      <c r="R12" s="1">
        <v>2</v>
      </c>
      <c r="S12" s="23">
        <v>1</v>
      </c>
      <c r="T12" s="1">
        <v>3</v>
      </c>
      <c r="U12" s="14">
        <f t="shared" si="2"/>
        <v>1.3333333333333333</v>
      </c>
      <c r="V12" s="14">
        <f t="shared" si="3"/>
        <v>2.8333333333333335</v>
      </c>
      <c r="W12" s="69">
        <f t="shared" si="4"/>
        <v>1.6666666666666665</v>
      </c>
      <c r="X12" s="7">
        <f t="shared" si="5"/>
        <v>2.916666666666667</v>
      </c>
    </row>
    <row r="13" spans="1:24">
      <c r="A13" s="28">
        <v>9</v>
      </c>
      <c r="B13" s="29" t="s">
        <v>43</v>
      </c>
      <c r="C13" s="27">
        <v>2</v>
      </c>
      <c r="D13" s="2">
        <v>3</v>
      </c>
      <c r="E13" s="2">
        <v>2</v>
      </c>
      <c r="F13" s="2">
        <v>3</v>
      </c>
      <c r="G13" s="13">
        <f t="shared" si="6"/>
        <v>2</v>
      </c>
      <c r="H13" s="13">
        <f t="shared" si="7"/>
        <v>3</v>
      </c>
      <c r="I13" s="1">
        <v>1</v>
      </c>
      <c r="J13" s="1">
        <v>3</v>
      </c>
      <c r="K13" s="1">
        <v>2</v>
      </c>
      <c r="L13" s="1">
        <v>3</v>
      </c>
      <c r="M13" s="23">
        <v>1</v>
      </c>
      <c r="N13" s="1">
        <v>3</v>
      </c>
      <c r="O13" s="23">
        <v>1</v>
      </c>
      <c r="P13" s="1">
        <v>3</v>
      </c>
      <c r="Q13" s="23">
        <v>1</v>
      </c>
      <c r="R13" s="1">
        <v>2</v>
      </c>
      <c r="S13" s="23">
        <v>1</v>
      </c>
      <c r="T13" s="1">
        <v>3</v>
      </c>
      <c r="U13" s="14">
        <f t="shared" si="2"/>
        <v>1.1666666666666667</v>
      </c>
      <c r="V13" s="14">
        <f t="shared" si="3"/>
        <v>2.8333333333333335</v>
      </c>
      <c r="W13" s="69">
        <f t="shared" si="4"/>
        <v>1.5833333333333335</v>
      </c>
      <c r="X13" s="7">
        <f t="shared" si="5"/>
        <v>2.916666666666667</v>
      </c>
    </row>
    <row r="14" spans="1:24">
      <c r="A14" s="28">
        <v>10</v>
      </c>
      <c r="B14" s="29" t="s">
        <v>44</v>
      </c>
      <c r="C14" s="27">
        <v>2</v>
      </c>
      <c r="D14" s="2"/>
      <c r="E14" s="2">
        <v>2</v>
      </c>
      <c r="F14" s="2"/>
      <c r="G14" s="13">
        <f t="shared" si="6"/>
        <v>2</v>
      </c>
      <c r="H14" s="13">
        <f t="shared" si="7"/>
        <v>0</v>
      </c>
      <c r="I14" s="1">
        <v>1</v>
      </c>
      <c r="J14" s="1"/>
      <c r="K14" s="1">
        <v>2</v>
      </c>
      <c r="L14" s="1"/>
      <c r="M14" s="23">
        <v>1</v>
      </c>
      <c r="N14" s="1"/>
      <c r="O14" s="23">
        <v>1</v>
      </c>
      <c r="P14" s="1"/>
      <c r="Q14" s="23">
        <v>1</v>
      </c>
      <c r="R14" s="1"/>
      <c r="S14" s="23">
        <v>1</v>
      </c>
      <c r="T14" s="1"/>
      <c r="U14" s="14">
        <f t="shared" si="2"/>
        <v>1.1666666666666667</v>
      </c>
      <c r="V14" s="14">
        <f t="shared" si="3"/>
        <v>0</v>
      </c>
      <c r="W14" s="69">
        <f t="shared" si="4"/>
        <v>1.5833333333333335</v>
      </c>
      <c r="X14" s="7">
        <f t="shared" si="5"/>
        <v>0</v>
      </c>
    </row>
    <row r="15" spans="1:24">
      <c r="A15" s="28">
        <v>11</v>
      </c>
      <c r="B15" s="29" t="s">
        <v>45</v>
      </c>
      <c r="C15" s="27">
        <v>2</v>
      </c>
      <c r="D15" s="2">
        <v>3</v>
      </c>
      <c r="E15" s="2">
        <v>2</v>
      </c>
      <c r="F15" s="2">
        <v>3</v>
      </c>
      <c r="G15" s="13">
        <f t="shared" si="6"/>
        <v>2</v>
      </c>
      <c r="H15" s="13">
        <f t="shared" si="7"/>
        <v>3</v>
      </c>
      <c r="I15" s="1">
        <v>1</v>
      </c>
      <c r="J15" s="1">
        <v>2</v>
      </c>
      <c r="K15" s="1">
        <v>2</v>
      </c>
      <c r="L15" s="1">
        <v>2</v>
      </c>
      <c r="M15" s="23">
        <v>2</v>
      </c>
      <c r="N15" s="1">
        <v>2</v>
      </c>
      <c r="O15" s="23">
        <v>1</v>
      </c>
      <c r="P15" s="1">
        <v>2</v>
      </c>
      <c r="Q15" s="23">
        <v>2</v>
      </c>
      <c r="R15" s="1">
        <v>2</v>
      </c>
      <c r="S15" s="23">
        <v>1</v>
      </c>
      <c r="T15" s="1">
        <v>2</v>
      </c>
      <c r="U15" s="14">
        <f t="shared" si="2"/>
        <v>1.5</v>
      </c>
      <c r="V15" s="14">
        <f t="shared" si="3"/>
        <v>2</v>
      </c>
      <c r="W15" s="69">
        <f t="shared" si="4"/>
        <v>1.75</v>
      </c>
      <c r="X15" s="7">
        <f t="shared" si="5"/>
        <v>2.5</v>
      </c>
    </row>
    <row r="16" spans="1:24">
      <c r="A16" s="28">
        <v>12</v>
      </c>
      <c r="B16" s="29" t="s">
        <v>46</v>
      </c>
      <c r="C16" s="27">
        <v>2</v>
      </c>
      <c r="D16" s="2">
        <v>3</v>
      </c>
      <c r="E16" s="2">
        <v>2</v>
      </c>
      <c r="F16" s="2">
        <v>3</v>
      </c>
      <c r="G16" s="13">
        <f t="shared" si="6"/>
        <v>2</v>
      </c>
      <c r="H16" s="13">
        <f t="shared" si="7"/>
        <v>3</v>
      </c>
      <c r="I16" s="1">
        <v>2</v>
      </c>
      <c r="J16" s="1">
        <v>2</v>
      </c>
      <c r="K16" s="1">
        <v>2</v>
      </c>
      <c r="L16" s="1">
        <v>2</v>
      </c>
      <c r="M16" s="23">
        <v>2</v>
      </c>
      <c r="N16" s="1">
        <v>2</v>
      </c>
      <c r="O16" s="23">
        <v>1</v>
      </c>
      <c r="P16" s="1">
        <v>2</v>
      </c>
      <c r="Q16" s="23">
        <v>2</v>
      </c>
      <c r="R16" s="1">
        <v>2</v>
      </c>
      <c r="S16" s="23">
        <v>1</v>
      </c>
      <c r="T16" s="1">
        <v>2</v>
      </c>
      <c r="U16" s="14">
        <f t="shared" si="2"/>
        <v>1.6666666666666667</v>
      </c>
      <c r="V16" s="14">
        <f t="shared" si="3"/>
        <v>2</v>
      </c>
      <c r="W16" s="69">
        <f t="shared" si="4"/>
        <v>1.8333333333333335</v>
      </c>
      <c r="X16" s="7">
        <f t="shared" si="5"/>
        <v>2.5</v>
      </c>
    </row>
    <row r="17" spans="1:24">
      <c r="A17" s="28">
        <v>13</v>
      </c>
      <c r="B17" s="29" t="s">
        <v>47</v>
      </c>
      <c r="C17" s="27">
        <v>2</v>
      </c>
      <c r="D17" s="2">
        <v>3</v>
      </c>
      <c r="E17" s="2">
        <v>2</v>
      </c>
      <c r="F17" s="2">
        <v>3</v>
      </c>
      <c r="G17" s="13">
        <f t="shared" si="6"/>
        <v>2</v>
      </c>
      <c r="H17" s="13">
        <f t="shared" si="7"/>
        <v>3</v>
      </c>
      <c r="I17" s="1">
        <v>1</v>
      </c>
      <c r="J17" s="1">
        <v>2</v>
      </c>
      <c r="K17" s="1">
        <v>2</v>
      </c>
      <c r="L17" s="1">
        <v>2</v>
      </c>
      <c r="M17" s="23">
        <v>1</v>
      </c>
      <c r="N17" s="1">
        <v>2</v>
      </c>
      <c r="O17" s="23">
        <v>2</v>
      </c>
      <c r="P17" s="1">
        <v>2</v>
      </c>
      <c r="Q17" s="23">
        <v>2</v>
      </c>
      <c r="R17" s="1">
        <v>2</v>
      </c>
      <c r="S17" s="23">
        <v>1</v>
      </c>
      <c r="T17" s="1">
        <v>2</v>
      </c>
      <c r="U17" s="14">
        <f t="shared" si="2"/>
        <v>1.5</v>
      </c>
      <c r="V17" s="14">
        <f t="shared" si="3"/>
        <v>2</v>
      </c>
      <c r="W17" s="69">
        <f t="shared" si="4"/>
        <v>1.75</v>
      </c>
      <c r="X17" s="7">
        <f t="shared" si="5"/>
        <v>2.5</v>
      </c>
    </row>
    <row r="18" spans="1:24">
      <c r="A18" s="28">
        <v>14</v>
      </c>
      <c r="B18" s="29" t="s">
        <v>48</v>
      </c>
      <c r="C18" s="27">
        <v>2</v>
      </c>
      <c r="D18" s="2">
        <v>3</v>
      </c>
      <c r="E18" s="2">
        <v>2</v>
      </c>
      <c r="F18" s="2">
        <v>3</v>
      </c>
      <c r="G18" s="13">
        <f t="shared" si="6"/>
        <v>2</v>
      </c>
      <c r="H18" s="13">
        <f t="shared" si="7"/>
        <v>3</v>
      </c>
      <c r="I18" s="1">
        <v>1</v>
      </c>
      <c r="J18" s="1">
        <v>3</v>
      </c>
      <c r="K18" s="1">
        <v>2</v>
      </c>
      <c r="L18" s="1">
        <v>3</v>
      </c>
      <c r="M18" s="23">
        <v>2</v>
      </c>
      <c r="N18" s="1">
        <v>3</v>
      </c>
      <c r="O18" s="1">
        <v>1</v>
      </c>
      <c r="P18" s="1">
        <v>3</v>
      </c>
      <c r="Q18" s="23">
        <v>2</v>
      </c>
      <c r="R18" s="1">
        <v>2</v>
      </c>
      <c r="S18" s="1">
        <v>1</v>
      </c>
      <c r="T18" s="1">
        <v>3</v>
      </c>
      <c r="U18" s="14">
        <f t="shared" si="2"/>
        <v>1.5</v>
      </c>
      <c r="V18" s="14">
        <f t="shared" si="3"/>
        <v>2.8333333333333335</v>
      </c>
      <c r="W18" s="69">
        <f t="shared" si="4"/>
        <v>1.75</v>
      </c>
      <c r="X18" s="7">
        <f t="shared" si="5"/>
        <v>2.916666666666667</v>
      </c>
    </row>
    <row r="19" spans="1:24">
      <c r="A19" s="28">
        <v>15</v>
      </c>
      <c r="B19" s="29" t="s">
        <v>49</v>
      </c>
      <c r="C19" s="27">
        <v>2</v>
      </c>
      <c r="D19" s="2">
        <v>3</v>
      </c>
      <c r="E19" s="2">
        <v>2</v>
      </c>
      <c r="F19" s="2">
        <v>3</v>
      </c>
      <c r="G19" s="13">
        <f t="shared" si="6"/>
        <v>2</v>
      </c>
      <c r="H19" s="13">
        <f t="shared" si="7"/>
        <v>3</v>
      </c>
      <c r="I19" s="1">
        <v>1</v>
      </c>
      <c r="J19" s="1">
        <v>2</v>
      </c>
      <c r="K19" s="1">
        <v>2</v>
      </c>
      <c r="L19" s="1">
        <v>2</v>
      </c>
      <c r="M19" s="23">
        <v>2</v>
      </c>
      <c r="N19" s="1">
        <v>2</v>
      </c>
      <c r="O19" s="1">
        <v>1</v>
      </c>
      <c r="P19" s="1">
        <v>2</v>
      </c>
      <c r="Q19" s="23">
        <v>2</v>
      </c>
      <c r="R19" s="1">
        <v>2</v>
      </c>
      <c r="S19" s="1">
        <v>1</v>
      </c>
      <c r="T19" s="1">
        <v>2</v>
      </c>
      <c r="U19" s="14">
        <f t="shared" si="2"/>
        <v>1.5</v>
      </c>
      <c r="V19" s="14">
        <f t="shared" si="3"/>
        <v>2</v>
      </c>
      <c r="W19" s="69">
        <f t="shared" si="4"/>
        <v>1.75</v>
      </c>
      <c r="X19" s="7">
        <f t="shared" si="5"/>
        <v>2.5</v>
      </c>
    </row>
    <row r="20" spans="1:24">
      <c r="A20" s="28">
        <v>16</v>
      </c>
      <c r="B20" s="29" t="s">
        <v>50</v>
      </c>
      <c r="C20" s="27">
        <v>2</v>
      </c>
      <c r="D20" s="2">
        <v>3</v>
      </c>
      <c r="E20" s="2">
        <v>2</v>
      </c>
      <c r="F20" s="2">
        <v>3</v>
      </c>
      <c r="G20" s="13">
        <f t="shared" si="6"/>
        <v>2</v>
      </c>
      <c r="H20" s="13">
        <f t="shared" si="7"/>
        <v>3</v>
      </c>
      <c r="I20" s="1">
        <v>2</v>
      </c>
      <c r="J20" s="1">
        <v>3</v>
      </c>
      <c r="K20" s="1">
        <v>2</v>
      </c>
      <c r="L20" s="1">
        <v>3</v>
      </c>
      <c r="M20" s="23">
        <v>2</v>
      </c>
      <c r="N20" s="1">
        <v>3</v>
      </c>
      <c r="O20" s="23">
        <v>1</v>
      </c>
      <c r="P20" s="1">
        <v>2</v>
      </c>
      <c r="Q20" s="23">
        <v>2</v>
      </c>
      <c r="R20" s="1">
        <v>2</v>
      </c>
      <c r="S20" s="23">
        <v>1</v>
      </c>
      <c r="T20" s="1">
        <v>3</v>
      </c>
      <c r="U20" s="14">
        <f t="shared" si="2"/>
        <v>1.6666666666666667</v>
      </c>
      <c r="V20" s="14">
        <f t="shared" si="3"/>
        <v>2.6666666666666665</v>
      </c>
      <c r="W20" s="69">
        <f t="shared" si="4"/>
        <v>1.8333333333333335</v>
      </c>
      <c r="X20" s="7">
        <f t="shared" si="5"/>
        <v>2.833333333333333</v>
      </c>
    </row>
    <row r="21" spans="1:24">
      <c r="A21" s="28">
        <v>17</v>
      </c>
      <c r="B21" s="29" t="s">
        <v>71</v>
      </c>
      <c r="C21" s="27"/>
      <c r="D21" s="2">
        <v>3</v>
      </c>
      <c r="E21" s="2"/>
      <c r="F21" s="2">
        <v>3</v>
      </c>
      <c r="G21" s="13"/>
      <c r="H21" s="13">
        <f t="shared" si="7"/>
        <v>3</v>
      </c>
      <c r="I21" s="1"/>
      <c r="J21" s="1">
        <v>2</v>
      </c>
      <c r="K21" s="1"/>
      <c r="L21" s="1">
        <v>2</v>
      </c>
      <c r="M21" s="23"/>
      <c r="N21" s="1">
        <v>2</v>
      </c>
      <c r="O21" s="23"/>
      <c r="P21" s="1">
        <v>2</v>
      </c>
      <c r="Q21" s="23"/>
      <c r="R21" s="1">
        <v>2</v>
      </c>
      <c r="S21" s="23"/>
      <c r="T21" s="1">
        <v>2</v>
      </c>
      <c r="U21" s="14"/>
      <c r="V21" s="14">
        <f t="shared" si="3"/>
        <v>2</v>
      </c>
      <c r="W21" s="69"/>
      <c r="X21" s="7">
        <f t="shared" si="5"/>
        <v>2.5</v>
      </c>
    </row>
    <row r="22" spans="1:24">
      <c r="A22" s="28">
        <v>18</v>
      </c>
      <c r="B22" s="29" t="s">
        <v>51</v>
      </c>
      <c r="C22" s="27">
        <v>2</v>
      </c>
      <c r="D22" s="2">
        <v>3</v>
      </c>
      <c r="E22" s="2">
        <v>2</v>
      </c>
      <c r="F22" s="2">
        <v>3</v>
      </c>
      <c r="G22" s="13">
        <f t="shared" ref="G22:G32" si="8">(C22+E22)/2</f>
        <v>2</v>
      </c>
      <c r="H22" s="13">
        <f t="shared" ref="H22:H33" si="9">(D22+F22)/2</f>
        <v>3</v>
      </c>
      <c r="I22" s="39">
        <v>2</v>
      </c>
      <c r="J22" s="39">
        <v>2</v>
      </c>
      <c r="K22" s="39">
        <v>2</v>
      </c>
      <c r="L22" s="39">
        <v>2</v>
      </c>
      <c r="M22" s="39">
        <v>2</v>
      </c>
      <c r="N22" s="39">
        <v>2</v>
      </c>
      <c r="O22" s="39">
        <v>1</v>
      </c>
      <c r="P22" s="39">
        <v>2</v>
      </c>
      <c r="Q22" s="39">
        <v>2</v>
      </c>
      <c r="R22" s="39">
        <v>2</v>
      </c>
      <c r="S22" s="39">
        <v>1</v>
      </c>
      <c r="T22" s="39">
        <v>2</v>
      </c>
      <c r="U22" s="14">
        <f t="shared" ref="U22:U32" si="10">(I22+K22+M22+O22+Q22+S22)/6</f>
        <v>1.6666666666666667</v>
      </c>
      <c r="V22" s="14">
        <f t="shared" ref="V22:V33" si="11">(J22+L22+N22+P22+R22+T22)/6</f>
        <v>2</v>
      </c>
      <c r="W22" s="69">
        <f t="shared" ref="W22:W32" si="12">(G22+U22)/2</f>
        <v>1.8333333333333335</v>
      </c>
      <c r="X22" s="7">
        <f t="shared" ref="X22:X40" si="13">(H22+V22)/2</f>
        <v>2.5</v>
      </c>
    </row>
    <row r="23" spans="1:24">
      <c r="A23" s="28">
        <v>19</v>
      </c>
      <c r="B23" s="29" t="s">
        <v>52</v>
      </c>
      <c r="C23" s="27">
        <v>2</v>
      </c>
      <c r="D23" s="2"/>
      <c r="E23" s="2">
        <v>2</v>
      </c>
      <c r="F23" s="2"/>
      <c r="G23" s="13">
        <f t="shared" si="8"/>
        <v>2</v>
      </c>
      <c r="H23" s="13">
        <f t="shared" si="9"/>
        <v>0</v>
      </c>
      <c r="I23" s="39">
        <v>2</v>
      </c>
      <c r="J23" s="39"/>
      <c r="K23" s="39">
        <v>2</v>
      </c>
      <c r="L23" s="39"/>
      <c r="M23" s="39">
        <v>2</v>
      </c>
      <c r="N23" s="39"/>
      <c r="O23" s="39">
        <v>1</v>
      </c>
      <c r="P23" s="39"/>
      <c r="Q23" s="39">
        <v>2</v>
      </c>
      <c r="R23" s="39"/>
      <c r="S23" s="39">
        <v>1</v>
      </c>
      <c r="T23" s="39"/>
      <c r="U23" s="14">
        <f t="shared" si="10"/>
        <v>1.6666666666666667</v>
      </c>
      <c r="V23" s="14">
        <f t="shared" si="11"/>
        <v>0</v>
      </c>
      <c r="W23" s="69">
        <f t="shared" si="12"/>
        <v>1.8333333333333335</v>
      </c>
      <c r="X23" s="7">
        <f t="shared" si="13"/>
        <v>0</v>
      </c>
    </row>
    <row r="24" spans="1:24">
      <c r="A24" s="28">
        <v>20</v>
      </c>
      <c r="B24" s="29" t="s">
        <v>53</v>
      </c>
      <c r="C24" s="27">
        <v>2</v>
      </c>
      <c r="D24" s="2">
        <v>2</v>
      </c>
      <c r="E24" s="2">
        <v>2</v>
      </c>
      <c r="F24" s="2">
        <v>3</v>
      </c>
      <c r="G24" s="13">
        <f t="shared" si="8"/>
        <v>2</v>
      </c>
      <c r="H24" s="13">
        <f t="shared" si="9"/>
        <v>2.5</v>
      </c>
      <c r="I24" s="39">
        <v>1</v>
      </c>
      <c r="J24" s="39">
        <v>2</v>
      </c>
      <c r="K24" s="39">
        <v>2</v>
      </c>
      <c r="L24" s="39">
        <v>2</v>
      </c>
      <c r="M24" s="39">
        <v>2</v>
      </c>
      <c r="N24" s="39">
        <v>2</v>
      </c>
      <c r="O24" s="39">
        <v>1</v>
      </c>
      <c r="P24" s="39">
        <v>2</v>
      </c>
      <c r="Q24" s="39">
        <v>1</v>
      </c>
      <c r="R24" s="39">
        <v>2</v>
      </c>
      <c r="S24" s="39">
        <v>1</v>
      </c>
      <c r="T24" s="39">
        <v>2</v>
      </c>
      <c r="U24" s="14">
        <f t="shared" si="10"/>
        <v>1.3333333333333333</v>
      </c>
      <c r="V24" s="14">
        <f t="shared" si="11"/>
        <v>2</v>
      </c>
      <c r="W24" s="69">
        <f t="shared" si="12"/>
        <v>1.6666666666666665</v>
      </c>
      <c r="X24" s="7">
        <f t="shared" si="13"/>
        <v>2.25</v>
      </c>
    </row>
    <row r="25" spans="1:24">
      <c r="A25" s="28">
        <v>21</v>
      </c>
      <c r="B25" s="38" t="s">
        <v>56</v>
      </c>
      <c r="C25" s="27">
        <v>2</v>
      </c>
      <c r="D25" s="2">
        <v>3</v>
      </c>
      <c r="E25" s="2">
        <v>2</v>
      </c>
      <c r="F25" s="2">
        <v>3</v>
      </c>
      <c r="G25" s="13">
        <f t="shared" si="8"/>
        <v>2</v>
      </c>
      <c r="H25" s="13">
        <f t="shared" si="9"/>
        <v>3</v>
      </c>
      <c r="I25" s="39">
        <v>1</v>
      </c>
      <c r="J25" s="39">
        <v>2</v>
      </c>
      <c r="K25" s="39">
        <v>2</v>
      </c>
      <c r="L25" s="39">
        <v>2</v>
      </c>
      <c r="M25" s="39">
        <v>2</v>
      </c>
      <c r="N25" s="39">
        <v>2</v>
      </c>
      <c r="O25" s="39">
        <v>1</v>
      </c>
      <c r="P25" s="39">
        <v>2</v>
      </c>
      <c r="Q25" s="39">
        <v>2</v>
      </c>
      <c r="R25" s="39">
        <v>2</v>
      </c>
      <c r="S25" s="39">
        <v>1</v>
      </c>
      <c r="T25" s="39">
        <v>2</v>
      </c>
      <c r="U25" s="14">
        <f t="shared" si="10"/>
        <v>1.5</v>
      </c>
      <c r="V25" s="14">
        <f t="shared" si="11"/>
        <v>2</v>
      </c>
      <c r="W25" s="69">
        <f t="shared" si="12"/>
        <v>1.75</v>
      </c>
      <c r="X25" s="7">
        <f t="shared" si="13"/>
        <v>2.5</v>
      </c>
    </row>
    <row r="26" spans="1:24">
      <c r="A26" s="28">
        <v>22</v>
      </c>
      <c r="B26" s="29" t="s">
        <v>54</v>
      </c>
      <c r="C26" s="27">
        <v>2</v>
      </c>
      <c r="D26" s="2">
        <v>3</v>
      </c>
      <c r="E26" s="2">
        <v>2</v>
      </c>
      <c r="F26" s="2">
        <v>3</v>
      </c>
      <c r="G26" s="13">
        <f t="shared" si="8"/>
        <v>2</v>
      </c>
      <c r="H26" s="13">
        <f t="shared" si="9"/>
        <v>3</v>
      </c>
      <c r="I26" s="39">
        <v>1</v>
      </c>
      <c r="J26" s="39">
        <v>2</v>
      </c>
      <c r="K26" s="39">
        <v>2</v>
      </c>
      <c r="L26" s="39">
        <v>2</v>
      </c>
      <c r="M26" s="39">
        <v>2</v>
      </c>
      <c r="N26" s="39">
        <v>2</v>
      </c>
      <c r="O26" s="39">
        <v>1</v>
      </c>
      <c r="P26" s="39">
        <v>2</v>
      </c>
      <c r="Q26" s="39">
        <v>2</v>
      </c>
      <c r="R26" s="39">
        <v>2</v>
      </c>
      <c r="S26" s="39">
        <v>1</v>
      </c>
      <c r="T26" s="39">
        <v>2</v>
      </c>
      <c r="U26" s="14">
        <f t="shared" si="10"/>
        <v>1.5</v>
      </c>
      <c r="V26" s="14">
        <f t="shared" si="11"/>
        <v>2</v>
      </c>
      <c r="W26" s="69">
        <f t="shared" si="12"/>
        <v>1.75</v>
      </c>
      <c r="X26" s="7">
        <f t="shared" si="13"/>
        <v>2.5</v>
      </c>
    </row>
    <row r="27" spans="1:24">
      <c r="A27" s="28">
        <v>23</v>
      </c>
      <c r="B27" s="29" t="s">
        <v>55</v>
      </c>
      <c r="C27" s="27">
        <v>2</v>
      </c>
      <c r="D27" s="2">
        <v>3</v>
      </c>
      <c r="E27" s="2">
        <v>2</v>
      </c>
      <c r="F27" s="2">
        <v>3</v>
      </c>
      <c r="G27" s="13">
        <f t="shared" si="8"/>
        <v>2</v>
      </c>
      <c r="H27" s="13">
        <f t="shared" si="9"/>
        <v>3</v>
      </c>
      <c r="I27" s="39">
        <v>1</v>
      </c>
      <c r="J27" s="39">
        <v>3</v>
      </c>
      <c r="K27" s="39">
        <v>2</v>
      </c>
      <c r="L27" s="39">
        <v>3</v>
      </c>
      <c r="M27" s="39">
        <v>2</v>
      </c>
      <c r="N27" s="39">
        <v>3</v>
      </c>
      <c r="O27" s="39">
        <v>1</v>
      </c>
      <c r="P27" s="39">
        <v>3</v>
      </c>
      <c r="Q27" s="39">
        <v>1</v>
      </c>
      <c r="R27" s="39">
        <v>2</v>
      </c>
      <c r="S27" s="39">
        <v>1</v>
      </c>
      <c r="T27" s="39">
        <v>3</v>
      </c>
      <c r="U27" s="14">
        <f t="shared" si="10"/>
        <v>1.3333333333333333</v>
      </c>
      <c r="V27" s="14">
        <f t="shared" si="11"/>
        <v>2.8333333333333335</v>
      </c>
      <c r="W27" s="69">
        <f t="shared" si="12"/>
        <v>1.6666666666666665</v>
      </c>
      <c r="X27" s="7">
        <f t="shared" si="13"/>
        <v>2.916666666666667</v>
      </c>
    </row>
    <row r="28" spans="1:24">
      <c r="A28" s="28">
        <v>24</v>
      </c>
      <c r="B28" s="38" t="s">
        <v>57</v>
      </c>
      <c r="C28" s="27">
        <v>2</v>
      </c>
      <c r="D28" s="2">
        <v>3</v>
      </c>
      <c r="E28" s="2">
        <v>2</v>
      </c>
      <c r="F28" s="2">
        <v>3</v>
      </c>
      <c r="G28" s="13">
        <f t="shared" si="8"/>
        <v>2</v>
      </c>
      <c r="H28" s="13">
        <f t="shared" si="9"/>
        <v>3</v>
      </c>
      <c r="I28" s="39">
        <v>2</v>
      </c>
      <c r="J28" s="39">
        <v>2</v>
      </c>
      <c r="K28" s="39">
        <v>2</v>
      </c>
      <c r="L28" s="39">
        <v>2</v>
      </c>
      <c r="M28" s="39">
        <v>2</v>
      </c>
      <c r="N28" s="39">
        <v>2</v>
      </c>
      <c r="O28" s="39">
        <v>1</v>
      </c>
      <c r="P28" s="39">
        <v>2</v>
      </c>
      <c r="Q28" s="39">
        <v>2</v>
      </c>
      <c r="R28" s="39">
        <v>2</v>
      </c>
      <c r="S28" s="39">
        <v>1</v>
      </c>
      <c r="T28" s="39">
        <v>2</v>
      </c>
      <c r="U28" s="14">
        <f t="shared" si="10"/>
        <v>1.6666666666666667</v>
      </c>
      <c r="V28" s="14">
        <f t="shared" si="11"/>
        <v>2</v>
      </c>
      <c r="W28" s="69">
        <f t="shared" si="12"/>
        <v>1.8333333333333335</v>
      </c>
      <c r="X28" s="7">
        <f t="shared" si="13"/>
        <v>2.5</v>
      </c>
    </row>
    <row r="29" spans="1:24">
      <c r="A29" s="28">
        <v>25</v>
      </c>
      <c r="B29" s="29" t="s">
        <v>58</v>
      </c>
      <c r="C29" s="27">
        <v>2</v>
      </c>
      <c r="D29" s="2">
        <v>3</v>
      </c>
      <c r="E29" s="2">
        <v>2</v>
      </c>
      <c r="F29" s="2">
        <v>3</v>
      </c>
      <c r="G29" s="13">
        <f t="shared" si="8"/>
        <v>2</v>
      </c>
      <c r="H29" s="13">
        <f t="shared" si="9"/>
        <v>3</v>
      </c>
      <c r="I29" s="39">
        <v>2</v>
      </c>
      <c r="J29" s="39">
        <v>2</v>
      </c>
      <c r="K29" s="39">
        <v>2</v>
      </c>
      <c r="L29" s="39">
        <v>2</v>
      </c>
      <c r="M29" s="39">
        <v>2</v>
      </c>
      <c r="N29" s="39">
        <v>2</v>
      </c>
      <c r="O29" s="39">
        <v>1</v>
      </c>
      <c r="P29" s="39">
        <v>2</v>
      </c>
      <c r="Q29" s="39">
        <v>2</v>
      </c>
      <c r="R29" s="39">
        <v>2</v>
      </c>
      <c r="S29" s="39">
        <v>1</v>
      </c>
      <c r="T29" s="39">
        <v>2</v>
      </c>
      <c r="U29" s="14">
        <f t="shared" si="10"/>
        <v>1.6666666666666667</v>
      </c>
      <c r="V29" s="14">
        <f t="shared" si="11"/>
        <v>2</v>
      </c>
      <c r="W29" s="69">
        <f t="shared" si="12"/>
        <v>1.8333333333333335</v>
      </c>
      <c r="X29" s="7">
        <f t="shared" si="13"/>
        <v>2.5</v>
      </c>
    </row>
    <row r="30" spans="1:24">
      <c r="A30" s="28">
        <v>26</v>
      </c>
      <c r="B30" s="29" t="s">
        <v>59</v>
      </c>
      <c r="C30" s="27">
        <v>2</v>
      </c>
      <c r="D30" s="2">
        <v>3</v>
      </c>
      <c r="E30" s="2">
        <v>2</v>
      </c>
      <c r="F30" s="2">
        <v>3</v>
      </c>
      <c r="G30" s="13">
        <f t="shared" si="8"/>
        <v>2</v>
      </c>
      <c r="H30" s="13">
        <f t="shared" si="9"/>
        <v>3</v>
      </c>
      <c r="I30" s="39">
        <v>2</v>
      </c>
      <c r="J30" s="39">
        <v>2</v>
      </c>
      <c r="K30" s="39">
        <v>2</v>
      </c>
      <c r="L30" s="39">
        <v>2</v>
      </c>
      <c r="M30" s="39">
        <v>2</v>
      </c>
      <c r="N30" s="39">
        <v>2</v>
      </c>
      <c r="O30" s="39">
        <v>1</v>
      </c>
      <c r="P30" s="39">
        <v>2</v>
      </c>
      <c r="Q30" s="39">
        <v>2</v>
      </c>
      <c r="R30" s="39">
        <v>2</v>
      </c>
      <c r="S30" s="39">
        <v>1</v>
      </c>
      <c r="T30" s="39">
        <v>2</v>
      </c>
      <c r="U30" s="14">
        <f t="shared" si="10"/>
        <v>1.6666666666666667</v>
      </c>
      <c r="V30" s="14">
        <f t="shared" si="11"/>
        <v>2</v>
      </c>
      <c r="W30" s="69">
        <f t="shared" si="12"/>
        <v>1.8333333333333335</v>
      </c>
      <c r="X30" s="7">
        <f t="shared" si="13"/>
        <v>2.5</v>
      </c>
    </row>
    <row r="31" spans="1:24">
      <c r="A31" s="28">
        <v>27</v>
      </c>
      <c r="B31" s="29" t="s">
        <v>60</v>
      </c>
      <c r="C31" s="27">
        <v>2</v>
      </c>
      <c r="D31" s="2">
        <v>3</v>
      </c>
      <c r="E31" s="2">
        <v>2</v>
      </c>
      <c r="F31" s="2">
        <v>3</v>
      </c>
      <c r="G31" s="13">
        <f t="shared" si="8"/>
        <v>2</v>
      </c>
      <c r="H31" s="13">
        <f t="shared" si="9"/>
        <v>3</v>
      </c>
      <c r="I31" s="39">
        <v>1</v>
      </c>
      <c r="J31" s="39">
        <v>2</v>
      </c>
      <c r="K31" s="39">
        <v>2</v>
      </c>
      <c r="L31" s="39">
        <v>2</v>
      </c>
      <c r="M31" s="39">
        <v>1</v>
      </c>
      <c r="N31" s="39">
        <v>2</v>
      </c>
      <c r="O31" s="39">
        <v>2</v>
      </c>
      <c r="P31" s="39">
        <v>2</v>
      </c>
      <c r="Q31" s="39">
        <v>1</v>
      </c>
      <c r="R31" s="39">
        <v>2</v>
      </c>
      <c r="S31" s="39">
        <v>1</v>
      </c>
      <c r="T31" s="39">
        <v>2</v>
      </c>
      <c r="U31" s="14">
        <f t="shared" si="10"/>
        <v>1.3333333333333333</v>
      </c>
      <c r="V31" s="14">
        <f t="shared" si="11"/>
        <v>2</v>
      </c>
      <c r="W31" s="69">
        <f t="shared" si="12"/>
        <v>1.6666666666666665</v>
      </c>
      <c r="X31" s="7">
        <f t="shared" si="13"/>
        <v>2.5</v>
      </c>
    </row>
    <row r="32" spans="1:24">
      <c r="A32" s="28">
        <v>28</v>
      </c>
      <c r="B32" s="41" t="s">
        <v>67</v>
      </c>
      <c r="C32" s="27">
        <v>2</v>
      </c>
      <c r="D32" s="2"/>
      <c r="E32" s="2">
        <v>2</v>
      </c>
      <c r="F32" s="2"/>
      <c r="G32" s="13">
        <f t="shared" si="8"/>
        <v>2</v>
      </c>
      <c r="H32" s="13">
        <f t="shared" si="9"/>
        <v>0</v>
      </c>
      <c r="I32" s="39">
        <v>2</v>
      </c>
      <c r="J32" s="39"/>
      <c r="K32" s="39">
        <v>2</v>
      </c>
      <c r="L32" s="39"/>
      <c r="M32" s="39">
        <v>2</v>
      </c>
      <c r="N32" s="39"/>
      <c r="O32" s="39">
        <v>1</v>
      </c>
      <c r="P32" s="39"/>
      <c r="Q32" s="39">
        <v>2</v>
      </c>
      <c r="R32" s="39"/>
      <c r="S32" s="39">
        <v>1</v>
      </c>
      <c r="T32" s="39"/>
      <c r="U32" s="14">
        <f t="shared" si="10"/>
        <v>1.6666666666666667</v>
      </c>
      <c r="V32" s="14">
        <f t="shared" si="11"/>
        <v>0</v>
      </c>
      <c r="W32" s="69">
        <f t="shared" si="12"/>
        <v>1.8333333333333335</v>
      </c>
      <c r="X32" s="7">
        <f t="shared" si="13"/>
        <v>0</v>
      </c>
    </row>
    <row r="33" spans="1:24">
      <c r="A33" s="28">
        <v>29</v>
      </c>
      <c r="B33" s="29" t="s">
        <v>69</v>
      </c>
      <c r="C33" s="27"/>
      <c r="D33" s="2">
        <v>3</v>
      </c>
      <c r="E33" s="2"/>
      <c r="F33" s="2">
        <v>3</v>
      </c>
      <c r="G33" s="13"/>
      <c r="H33" s="13">
        <f t="shared" si="9"/>
        <v>3</v>
      </c>
      <c r="I33" s="39"/>
      <c r="J33" s="39">
        <v>2</v>
      </c>
      <c r="K33" s="39"/>
      <c r="L33" s="39">
        <v>2</v>
      </c>
      <c r="M33" s="39"/>
      <c r="N33" s="39">
        <v>2</v>
      </c>
      <c r="O33" s="39"/>
      <c r="P33" s="39">
        <v>2</v>
      </c>
      <c r="Q33" s="39"/>
      <c r="R33" s="39">
        <v>2</v>
      </c>
      <c r="S33" s="39"/>
      <c r="T33" s="39">
        <v>2</v>
      </c>
      <c r="U33" s="14"/>
      <c r="V33" s="14">
        <f t="shared" si="11"/>
        <v>2</v>
      </c>
      <c r="W33" s="69"/>
      <c r="X33" s="7">
        <f t="shared" si="13"/>
        <v>2.5</v>
      </c>
    </row>
    <row r="34" spans="1:24">
      <c r="A34" s="28">
        <v>30</v>
      </c>
      <c r="B34" s="29" t="s">
        <v>61</v>
      </c>
      <c r="C34" s="27">
        <v>2</v>
      </c>
      <c r="D34" s="2">
        <v>3</v>
      </c>
      <c r="E34" s="2">
        <v>2</v>
      </c>
      <c r="F34" s="2">
        <v>3</v>
      </c>
      <c r="G34" s="13">
        <f t="shared" ref="G34" si="14">(C34+E34)/2</f>
        <v>2</v>
      </c>
      <c r="H34" s="13">
        <f t="shared" ref="H34:H35" si="15">(D34+F34)/2</f>
        <v>3</v>
      </c>
      <c r="I34" s="39">
        <v>1</v>
      </c>
      <c r="J34" s="39">
        <v>2</v>
      </c>
      <c r="K34" s="39">
        <v>2</v>
      </c>
      <c r="L34" s="39">
        <v>2</v>
      </c>
      <c r="M34" s="39">
        <v>1</v>
      </c>
      <c r="N34" s="39">
        <v>2</v>
      </c>
      <c r="O34" s="39">
        <v>2</v>
      </c>
      <c r="P34" s="39">
        <v>2</v>
      </c>
      <c r="Q34" s="39">
        <v>1</v>
      </c>
      <c r="R34" s="39">
        <v>2</v>
      </c>
      <c r="S34" s="39">
        <v>1</v>
      </c>
      <c r="T34" s="39">
        <v>2</v>
      </c>
      <c r="U34" s="14">
        <f t="shared" ref="U34" si="16">(I34+K34+M34+O34+Q34+S34)/6</f>
        <v>1.3333333333333333</v>
      </c>
      <c r="V34" s="14">
        <f t="shared" ref="V34:V35" si="17">(J34+L34+N34+P34+R34+T34)/6</f>
        <v>2</v>
      </c>
      <c r="W34" s="69">
        <f t="shared" ref="W34" si="18">(G34+U34)/2</f>
        <v>1.6666666666666665</v>
      </c>
      <c r="X34" s="7">
        <f t="shared" si="13"/>
        <v>2.5</v>
      </c>
    </row>
    <row r="35" spans="1:24">
      <c r="A35" s="28">
        <v>31</v>
      </c>
      <c r="B35" s="29" t="s">
        <v>70</v>
      </c>
      <c r="C35" s="27"/>
      <c r="D35" s="2">
        <v>3</v>
      </c>
      <c r="E35" s="2"/>
      <c r="F35" s="2">
        <v>3</v>
      </c>
      <c r="G35" s="13"/>
      <c r="H35" s="13">
        <f t="shared" si="15"/>
        <v>3</v>
      </c>
      <c r="I35" s="39"/>
      <c r="J35" s="39">
        <v>3</v>
      </c>
      <c r="K35" s="39"/>
      <c r="L35" s="39">
        <v>3</v>
      </c>
      <c r="M35" s="39"/>
      <c r="N35" s="39">
        <v>3</v>
      </c>
      <c r="O35" s="39"/>
      <c r="P35" s="39">
        <v>3</v>
      </c>
      <c r="Q35" s="39"/>
      <c r="R35" s="39">
        <v>2</v>
      </c>
      <c r="S35" s="39"/>
      <c r="T35" s="39">
        <v>3</v>
      </c>
      <c r="U35" s="14"/>
      <c r="V35" s="14">
        <f t="shared" si="17"/>
        <v>2.8333333333333335</v>
      </c>
      <c r="W35" s="69"/>
      <c r="X35" s="7">
        <f t="shared" si="13"/>
        <v>2.916666666666667</v>
      </c>
    </row>
    <row r="36" spans="1:24">
      <c r="A36" s="28">
        <v>32</v>
      </c>
      <c r="B36" s="29" t="s">
        <v>62</v>
      </c>
      <c r="C36" s="27">
        <v>2</v>
      </c>
      <c r="D36" s="2">
        <v>3</v>
      </c>
      <c r="E36" s="2">
        <v>2</v>
      </c>
      <c r="F36" s="2">
        <v>3</v>
      </c>
      <c r="G36" s="13">
        <f t="shared" ref="G36:G40" si="19">(C36+E36)/2</f>
        <v>2</v>
      </c>
      <c r="H36" s="13">
        <f t="shared" ref="H36:H40" si="20">(D36+F36)/2</f>
        <v>3</v>
      </c>
      <c r="I36" s="39">
        <v>1</v>
      </c>
      <c r="J36" s="39">
        <v>3</v>
      </c>
      <c r="K36" s="39">
        <v>2</v>
      </c>
      <c r="L36" s="39">
        <v>3</v>
      </c>
      <c r="M36" s="39">
        <v>2</v>
      </c>
      <c r="N36" s="39">
        <v>3</v>
      </c>
      <c r="O36" s="39">
        <v>1</v>
      </c>
      <c r="P36" s="39">
        <v>3</v>
      </c>
      <c r="Q36" s="39">
        <v>2</v>
      </c>
      <c r="R36" s="39">
        <v>2</v>
      </c>
      <c r="S36" s="39">
        <v>1</v>
      </c>
      <c r="T36" s="39">
        <v>3</v>
      </c>
      <c r="U36" s="14">
        <f t="shared" ref="U36:U40" si="21">(I36+K36+M36+O36+Q36+S36)/6</f>
        <v>1.5</v>
      </c>
      <c r="V36" s="14">
        <f>(J36+L36+N36+P36+R36+T36)/6</f>
        <v>2.8333333333333335</v>
      </c>
      <c r="W36" s="69">
        <f t="shared" ref="W36:W40" si="22">(G36+U36)/2</f>
        <v>1.75</v>
      </c>
      <c r="X36" s="7">
        <f t="shared" si="13"/>
        <v>2.916666666666667</v>
      </c>
    </row>
    <row r="37" spans="1:24">
      <c r="A37" s="28">
        <v>33</v>
      </c>
      <c r="B37" s="29" t="s">
        <v>63</v>
      </c>
      <c r="C37" s="27">
        <v>2</v>
      </c>
      <c r="D37" s="2">
        <v>3</v>
      </c>
      <c r="E37" s="2">
        <v>2</v>
      </c>
      <c r="F37" s="2">
        <v>3</v>
      </c>
      <c r="G37" s="13">
        <f t="shared" si="19"/>
        <v>2</v>
      </c>
      <c r="H37" s="13">
        <f t="shared" si="20"/>
        <v>3</v>
      </c>
      <c r="I37" s="39">
        <v>1</v>
      </c>
      <c r="J37" s="39">
        <v>3</v>
      </c>
      <c r="K37" s="39">
        <v>2</v>
      </c>
      <c r="L37" s="39">
        <v>3</v>
      </c>
      <c r="M37" s="39">
        <v>2</v>
      </c>
      <c r="N37" s="39">
        <v>3</v>
      </c>
      <c r="O37" s="39">
        <v>1</v>
      </c>
      <c r="P37" s="39">
        <v>3</v>
      </c>
      <c r="Q37" s="39">
        <v>1</v>
      </c>
      <c r="R37" s="39">
        <v>2</v>
      </c>
      <c r="S37" s="39">
        <v>1</v>
      </c>
      <c r="T37" s="39">
        <v>3</v>
      </c>
      <c r="U37" s="14">
        <f t="shared" si="21"/>
        <v>1.3333333333333333</v>
      </c>
      <c r="V37" s="14">
        <f t="shared" ref="V37:V40" si="23">(J37+L37+N37+P37+R37+T37)/6</f>
        <v>2.8333333333333335</v>
      </c>
      <c r="W37" s="69">
        <f t="shared" si="22"/>
        <v>1.6666666666666665</v>
      </c>
      <c r="X37" s="7">
        <f t="shared" si="13"/>
        <v>2.916666666666667</v>
      </c>
    </row>
    <row r="38" spans="1:24">
      <c r="A38" s="28">
        <v>34</v>
      </c>
      <c r="B38" s="29" t="s">
        <v>64</v>
      </c>
      <c r="C38" s="27">
        <v>2</v>
      </c>
      <c r="D38" s="2">
        <v>2</v>
      </c>
      <c r="E38" s="2">
        <v>2</v>
      </c>
      <c r="F38" s="2">
        <v>3</v>
      </c>
      <c r="G38" s="13">
        <f t="shared" si="19"/>
        <v>2</v>
      </c>
      <c r="H38" s="13">
        <f t="shared" si="20"/>
        <v>2.5</v>
      </c>
      <c r="I38" s="39">
        <v>1</v>
      </c>
      <c r="J38" s="39">
        <v>2</v>
      </c>
      <c r="K38" s="39">
        <v>2</v>
      </c>
      <c r="L38" s="39">
        <v>2</v>
      </c>
      <c r="M38" s="39">
        <v>1</v>
      </c>
      <c r="N38" s="39">
        <v>2</v>
      </c>
      <c r="O38" s="39">
        <v>2</v>
      </c>
      <c r="P38" s="39">
        <v>2</v>
      </c>
      <c r="Q38" s="39">
        <v>1</v>
      </c>
      <c r="R38" s="39">
        <v>2</v>
      </c>
      <c r="S38" s="39">
        <v>1</v>
      </c>
      <c r="T38" s="39">
        <v>2</v>
      </c>
      <c r="U38" s="14">
        <f t="shared" si="21"/>
        <v>1.3333333333333333</v>
      </c>
      <c r="V38" s="14">
        <f t="shared" si="23"/>
        <v>2</v>
      </c>
      <c r="W38" s="69">
        <f t="shared" si="22"/>
        <v>1.6666666666666665</v>
      </c>
      <c r="X38" s="7">
        <f t="shared" si="13"/>
        <v>2.25</v>
      </c>
    </row>
    <row r="39" spans="1:24">
      <c r="A39" s="28">
        <v>35</v>
      </c>
      <c r="B39" s="29" t="s">
        <v>65</v>
      </c>
      <c r="C39" s="27">
        <v>2</v>
      </c>
      <c r="D39" s="2">
        <v>2</v>
      </c>
      <c r="E39" s="2">
        <v>2</v>
      </c>
      <c r="F39" s="2">
        <v>3</v>
      </c>
      <c r="G39" s="13">
        <f t="shared" si="19"/>
        <v>2</v>
      </c>
      <c r="H39" s="13">
        <f t="shared" si="20"/>
        <v>2.5</v>
      </c>
      <c r="I39" s="39">
        <v>1</v>
      </c>
      <c r="J39" s="39">
        <v>2</v>
      </c>
      <c r="K39" s="39">
        <v>2</v>
      </c>
      <c r="L39" s="39">
        <v>2</v>
      </c>
      <c r="M39" s="39">
        <v>1</v>
      </c>
      <c r="N39" s="39">
        <v>2</v>
      </c>
      <c r="O39" s="39">
        <v>2</v>
      </c>
      <c r="P39" s="39">
        <v>2</v>
      </c>
      <c r="Q39" s="39">
        <v>1</v>
      </c>
      <c r="R39" s="39">
        <v>2</v>
      </c>
      <c r="S39" s="39">
        <v>1</v>
      </c>
      <c r="T39" s="39">
        <v>2</v>
      </c>
      <c r="U39" s="14">
        <f t="shared" si="21"/>
        <v>1.3333333333333333</v>
      </c>
      <c r="V39" s="14">
        <f t="shared" si="23"/>
        <v>2</v>
      </c>
      <c r="W39" s="69">
        <f t="shared" si="22"/>
        <v>1.6666666666666665</v>
      </c>
      <c r="X39" s="7">
        <f t="shared" si="13"/>
        <v>2.25</v>
      </c>
    </row>
    <row r="40" spans="1:24">
      <c r="A40" s="28">
        <v>36</v>
      </c>
      <c r="B40" s="29" t="s">
        <v>66</v>
      </c>
      <c r="C40" s="27">
        <v>2</v>
      </c>
      <c r="D40" s="2">
        <v>2</v>
      </c>
      <c r="E40" s="2">
        <v>2</v>
      </c>
      <c r="F40" s="2">
        <v>3</v>
      </c>
      <c r="G40" s="13">
        <f t="shared" si="19"/>
        <v>2</v>
      </c>
      <c r="H40" s="13">
        <f t="shared" si="20"/>
        <v>2.5</v>
      </c>
      <c r="I40" s="39">
        <v>1</v>
      </c>
      <c r="J40" s="39">
        <v>2</v>
      </c>
      <c r="K40" s="39">
        <v>2</v>
      </c>
      <c r="L40" s="39">
        <v>2</v>
      </c>
      <c r="M40" s="39">
        <v>2</v>
      </c>
      <c r="N40" s="39">
        <v>2</v>
      </c>
      <c r="O40" s="39">
        <v>1</v>
      </c>
      <c r="P40" s="39">
        <v>2</v>
      </c>
      <c r="Q40" s="39">
        <v>2</v>
      </c>
      <c r="R40" s="39">
        <v>2</v>
      </c>
      <c r="S40" s="39">
        <v>1</v>
      </c>
      <c r="T40" s="39">
        <v>2</v>
      </c>
      <c r="U40" s="14">
        <f t="shared" si="21"/>
        <v>1.5</v>
      </c>
      <c r="V40" s="14">
        <f t="shared" si="23"/>
        <v>2</v>
      </c>
      <c r="W40" s="69">
        <f t="shared" si="22"/>
        <v>1.75</v>
      </c>
      <c r="X40" s="7">
        <f t="shared" si="13"/>
        <v>2.25</v>
      </c>
    </row>
    <row r="41" spans="1:24" ht="15" customHeight="1">
      <c r="A41" s="48" t="s">
        <v>6</v>
      </c>
      <c r="B41" s="45"/>
      <c r="C41" s="2">
        <f>COUNTIF(C5:C40, "3")</f>
        <v>0</v>
      </c>
      <c r="D41" s="2">
        <f t="shared" ref="D41:F41" si="24">COUNTIF(D5:D40, "3")</f>
        <v>26</v>
      </c>
      <c r="E41" s="2">
        <f t="shared" si="24"/>
        <v>0</v>
      </c>
      <c r="F41" s="2">
        <f t="shared" si="24"/>
        <v>32</v>
      </c>
      <c r="G41" s="11">
        <f t="shared" si="6"/>
        <v>0</v>
      </c>
      <c r="H41" s="11">
        <f t="shared" si="7"/>
        <v>29</v>
      </c>
      <c r="I41" s="2">
        <f>COUNTIF(I5:I40, "3")</f>
        <v>0</v>
      </c>
      <c r="J41" s="2">
        <f t="shared" ref="J41:T41" si="25">COUNTIF(J5:J40, "3")</f>
        <v>11</v>
      </c>
      <c r="K41" s="2">
        <f t="shared" si="25"/>
        <v>0</v>
      </c>
      <c r="L41" s="2">
        <f t="shared" si="25"/>
        <v>11</v>
      </c>
      <c r="M41" s="2">
        <f t="shared" si="25"/>
        <v>0</v>
      </c>
      <c r="N41" s="2">
        <f t="shared" si="25"/>
        <v>11</v>
      </c>
      <c r="O41" s="2">
        <f t="shared" si="25"/>
        <v>0</v>
      </c>
      <c r="P41" s="2">
        <f t="shared" si="25"/>
        <v>10</v>
      </c>
      <c r="Q41" s="2">
        <f t="shared" si="25"/>
        <v>0</v>
      </c>
      <c r="R41" s="2">
        <f t="shared" si="25"/>
        <v>0</v>
      </c>
      <c r="S41" s="2">
        <f t="shared" si="25"/>
        <v>0</v>
      </c>
      <c r="T41" s="2">
        <f t="shared" si="25"/>
        <v>11</v>
      </c>
      <c r="U41" s="12">
        <f t="shared" si="2"/>
        <v>0</v>
      </c>
      <c r="V41" s="12">
        <f t="shared" si="3"/>
        <v>9</v>
      </c>
      <c r="W41" s="70">
        <f t="shared" si="4"/>
        <v>0</v>
      </c>
      <c r="X41" s="16">
        <f t="shared" si="5"/>
        <v>19</v>
      </c>
    </row>
    <row r="42" spans="1:24">
      <c r="A42" s="46"/>
      <c r="B42" s="47"/>
      <c r="C42" s="13">
        <f>(C41*100)/33</f>
        <v>0</v>
      </c>
      <c r="D42" s="13">
        <f>(D41*100)/32</f>
        <v>81.25</v>
      </c>
      <c r="E42" s="13">
        <f t="shared" ref="E42" si="26">(E41*100)/33</f>
        <v>0</v>
      </c>
      <c r="F42" s="13">
        <f>(F41*100)/32</f>
        <v>100</v>
      </c>
      <c r="G42" s="13">
        <f t="shared" si="6"/>
        <v>0</v>
      </c>
      <c r="H42" s="13">
        <f>(D42+F42)/2</f>
        <v>90.625</v>
      </c>
      <c r="I42" s="13">
        <f>(I41*100)/33</f>
        <v>0</v>
      </c>
      <c r="J42" s="13">
        <f>(J41*100)/32</f>
        <v>34.375</v>
      </c>
      <c r="K42" s="13">
        <f t="shared" ref="K42:S42" si="27">(K41*100)/33</f>
        <v>0</v>
      </c>
      <c r="L42" s="13">
        <f>(L41*100)/32</f>
        <v>34.375</v>
      </c>
      <c r="M42" s="13">
        <f t="shared" si="27"/>
        <v>0</v>
      </c>
      <c r="N42" s="13">
        <f>(N41*100)/32</f>
        <v>34.375</v>
      </c>
      <c r="O42" s="13">
        <f t="shared" si="27"/>
        <v>0</v>
      </c>
      <c r="P42" s="13">
        <f>(P41*100)/32</f>
        <v>31.25</v>
      </c>
      <c r="Q42" s="13">
        <f t="shared" si="27"/>
        <v>0</v>
      </c>
      <c r="R42" s="13">
        <f>(R41*100)/32</f>
        <v>0</v>
      </c>
      <c r="S42" s="13">
        <f t="shared" si="27"/>
        <v>0</v>
      </c>
      <c r="T42" s="13">
        <f>(T41*100)/32</f>
        <v>34.375</v>
      </c>
      <c r="U42" s="14">
        <f t="shared" si="2"/>
        <v>0</v>
      </c>
      <c r="V42" s="14">
        <f t="shared" si="3"/>
        <v>28.125</v>
      </c>
      <c r="W42" s="15">
        <f t="shared" si="4"/>
        <v>0</v>
      </c>
      <c r="X42" s="15">
        <f t="shared" si="5"/>
        <v>59.375</v>
      </c>
    </row>
    <row r="43" spans="1:24" ht="15" customHeight="1">
      <c r="A43" s="48" t="s">
        <v>7</v>
      </c>
      <c r="B43" s="49"/>
      <c r="C43" s="2">
        <f>COUNTIF(C5:C40, "2")</f>
        <v>33</v>
      </c>
      <c r="D43" s="2">
        <f t="shared" ref="D43:F43" si="28">COUNTIF(D5:D40, "2")</f>
        <v>6</v>
      </c>
      <c r="E43" s="2">
        <f t="shared" si="28"/>
        <v>33</v>
      </c>
      <c r="F43" s="2">
        <f t="shared" si="28"/>
        <v>0</v>
      </c>
      <c r="G43" s="11">
        <f t="shared" si="6"/>
        <v>33</v>
      </c>
      <c r="H43" s="11">
        <f t="shared" si="7"/>
        <v>3</v>
      </c>
      <c r="I43" s="2">
        <f>COUNTIF(I5:I40, "2")</f>
        <v>10</v>
      </c>
      <c r="J43" s="2">
        <f t="shared" ref="J43:T43" si="29">COUNTIF(J5:J40, "2")</f>
        <v>21</v>
      </c>
      <c r="K43" s="2">
        <f t="shared" si="29"/>
        <v>33</v>
      </c>
      <c r="L43" s="2">
        <f t="shared" si="29"/>
        <v>21</v>
      </c>
      <c r="M43" s="2">
        <f t="shared" si="29"/>
        <v>25</v>
      </c>
      <c r="N43" s="2">
        <f t="shared" si="29"/>
        <v>21</v>
      </c>
      <c r="O43" s="2">
        <f t="shared" si="29"/>
        <v>7</v>
      </c>
      <c r="P43" s="2">
        <f t="shared" si="29"/>
        <v>22</v>
      </c>
      <c r="Q43" s="2">
        <f t="shared" si="29"/>
        <v>20</v>
      </c>
      <c r="R43" s="2">
        <f t="shared" si="29"/>
        <v>32</v>
      </c>
      <c r="S43" s="2">
        <f t="shared" si="29"/>
        <v>0</v>
      </c>
      <c r="T43" s="2">
        <f t="shared" si="29"/>
        <v>21</v>
      </c>
      <c r="U43" s="12">
        <f t="shared" si="2"/>
        <v>15.833333333333334</v>
      </c>
      <c r="V43" s="12">
        <f t="shared" si="3"/>
        <v>23</v>
      </c>
      <c r="W43" s="16">
        <f t="shared" si="4"/>
        <v>24.416666666666668</v>
      </c>
      <c r="X43" s="16">
        <f t="shared" si="5"/>
        <v>13</v>
      </c>
    </row>
    <row r="44" spans="1:24">
      <c r="A44" s="46"/>
      <c r="B44" s="47"/>
      <c r="C44" s="13">
        <f>(C43*100)/33</f>
        <v>100</v>
      </c>
      <c r="D44" s="13">
        <f>(D43*100)/32</f>
        <v>18.75</v>
      </c>
      <c r="E44" s="13">
        <f t="shared" ref="E44" si="30">(E43*100)/33</f>
        <v>100</v>
      </c>
      <c r="F44" s="13">
        <f>(F43*100)/32</f>
        <v>0</v>
      </c>
      <c r="G44" s="13">
        <f t="shared" si="6"/>
        <v>100</v>
      </c>
      <c r="H44" s="13">
        <f t="shared" si="7"/>
        <v>9.375</v>
      </c>
      <c r="I44" s="13">
        <f>(I43*100)/33</f>
        <v>30.303030303030305</v>
      </c>
      <c r="J44" s="13">
        <f>(J43*100)/32</f>
        <v>65.625</v>
      </c>
      <c r="K44" s="13">
        <f t="shared" ref="K44:S44" si="31">(K43*100)/33</f>
        <v>100</v>
      </c>
      <c r="L44" s="13">
        <f>(L43*100)/32</f>
        <v>65.625</v>
      </c>
      <c r="M44" s="13">
        <f t="shared" si="31"/>
        <v>75.757575757575751</v>
      </c>
      <c r="N44" s="13">
        <f>(N43*100)/32</f>
        <v>65.625</v>
      </c>
      <c r="O44" s="13">
        <f t="shared" si="31"/>
        <v>21.212121212121211</v>
      </c>
      <c r="P44" s="13">
        <f>(P43*100)/32</f>
        <v>68.75</v>
      </c>
      <c r="Q44" s="13">
        <f t="shared" si="31"/>
        <v>60.606060606060609</v>
      </c>
      <c r="R44" s="13">
        <f>(R43*100)/32</f>
        <v>100</v>
      </c>
      <c r="S44" s="13">
        <f t="shared" si="31"/>
        <v>0</v>
      </c>
      <c r="T44" s="13">
        <f>(T43*100)/32</f>
        <v>65.625</v>
      </c>
      <c r="U44" s="14">
        <f t="shared" si="2"/>
        <v>47.979797979797979</v>
      </c>
      <c r="V44" s="14">
        <f t="shared" si="3"/>
        <v>71.875</v>
      </c>
      <c r="W44" s="15">
        <f t="shared" si="4"/>
        <v>73.98989898989899</v>
      </c>
      <c r="X44" s="15">
        <f t="shared" si="5"/>
        <v>40.625</v>
      </c>
    </row>
    <row r="45" spans="1:24" ht="15" customHeight="1">
      <c r="A45" s="48" t="s">
        <v>8</v>
      </c>
      <c r="B45" s="49"/>
      <c r="C45" s="2">
        <f>COUNTIF(C5:C40, "1")</f>
        <v>0</v>
      </c>
      <c r="D45" s="2">
        <f t="shared" ref="D45:F45" si="32">COUNTIF(D5:D40, "1")</f>
        <v>0</v>
      </c>
      <c r="E45" s="2">
        <f t="shared" si="32"/>
        <v>0</v>
      </c>
      <c r="F45" s="2">
        <f t="shared" si="32"/>
        <v>0</v>
      </c>
      <c r="G45" s="11">
        <f t="shared" si="6"/>
        <v>0</v>
      </c>
      <c r="H45" s="11">
        <f t="shared" si="7"/>
        <v>0</v>
      </c>
      <c r="I45" s="2">
        <f>COUNTIF(I5:I40, "1")</f>
        <v>23</v>
      </c>
      <c r="J45" s="2">
        <f t="shared" ref="J45:T45" si="33">COUNTIF(J5:J40, "1")</f>
        <v>0</v>
      </c>
      <c r="K45" s="2">
        <f t="shared" si="33"/>
        <v>0</v>
      </c>
      <c r="L45" s="2">
        <f t="shared" si="33"/>
        <v>0</v>
      </c>
      <c r="M45" s="2">
        <f t="shared" si="33"/>
        <v>8</v>
      </c>
      <c r="N45" s="2">
        <f t="shared" si="33"/>
        <v>0</v>
      </c>
      <c r="O45" s="2">
        <f t="shared" si="33"/>
        <v>26</v>
      </c>
      <c r="P45" s="2">
        <f t="shared" si="33"/>
        <v>0</v>
      </c>
      <c r="Q45" s="2">
        <f t="shared" si="33"/>
        <v>13</v>
      </c>
      <c r="R45" s="2">
        <f t="shared" si="33"/>
        <v>0</v>
      </c>
      <c r="S45" s="2">
        <f t="shared" si="33"/>
        <v>33</v>
      </c>
      <c r="T45" s="2">
        <f t="shared" si="33"/>
        <v>0</v>
      </c>
      <c r="U45" s="12">
        <f t="shared" si="2"/>
        <v>17.166666666666668</v>
      </c>
      <c r="V45" s="12">
        <f t="shared" si="3"/>
        <v>0</v>
      </c>
      <c r="W45" s="16">
        <f t="shared" si="4"/>
        <v>8.5833333333333339</v>
      </c>
      <c r="X45" s="16">
        <f t="shared" si="5"/>
        <v>0</v>
      </c>
    </row>
    <row r="46" spans="1:24">
      <c r="A46" s="46"/>
      <c r="B46" s="47"/>
      <c r="C46" s="13">
        <f>(C45*100)/33</f>
        <v>0</v>
      </c>
      <c r="D46" s="13">
        <f>(D45*100)/32</f>
        <v>0</v>
      </c>
      <c r="E46" s="13">
        <f t="shared" ref="E46" si="34">(E45*100)/33</f>
        <v>0</v>
      </c>
      <c r="F46" s="13">
        <f>(F45*100)/32</f>
        <v>0</v>
      </c>
      <c r="G46" s="13">
        <f t="shared" si="6"/>
        <v>0</v>
      </c>
      <c r="H46" s="13">
        <f t="shared" si="7"/>
        <v>0</v>
      </c>
      <c r="I46" s="13">
        <f>(I45*100)/33</f>
        <v>69.696969696969703</v>
      </c>
      <c r="J46" s="13">
        <f>(J45*100)/32</f>
        <v>0</v>
      </c>
      <c r="K46" s="13">
        <f t="shared" ref="K46:S46" si="35">(K45*100)/33</f>
        <v>0</v>
      </c>
      <c r="L46" s="13">
        <f>(L45*100)/32</f>
        <v>0</v>
      </c>
      <c r="M46" s="13">
        <f t="shared" si="35"/>
        <v>24.242424242424242</v>
      </c>
      <c r="N46" s="13">
        <f>(N45*100)/32</f>
        <v>0</v>
      </c>
      <c r="O46" s="13">
        <f t="shared" si="35"/>
        <v>78.787878787878782</v>
      </c>
      <c r="P46" s="13">
        <f>(P45*100)/32</f>
        <v>0</v>
      </c>
      <c r="Q46" s="13">
        <f t="shared" si="35"/>
        <v>39.393939393939391</v>
      </c>
      <c r="R46" s="13">
        <f>(R45*100)/32</f>
        <v>0</v>
      </c>
      <c r="S46" s="13">
        <f t="shared" si="35"/>
        <v>100</v>
      </c>
      <c r="T46" s="13">
        <f>(T45*100)/32</f>
        <v>0</v>
      </c>
      <c r="U46" s="14">
        <f t="shared" si="2"/>
        <v>52.020202020202021</v>
      </c>
      <c r="V46" s="14">
        <f t="shared" si="3"/>
        <v>0</v>
      </c>
      <c r="W46" s="15">
        <f t="shared" si="4"/>
        <v>26.01010101010101</v>
      </c>
      <c r="X46" s="15">
        <f t="shared" si="5"/>
        <v>0</v>
      </c>
    </row>
    <row r="47" spans="1:24" ht="15" customHeight="1">
      <c r="A47" s="48" t="s">
        <v>9</v>
      </c>
      <c r="B47" s="49"/>
      <c r="C47" s="11">
        <f>C41+C43+C45</f>
        <v>33</v>
      </c>
      <c r="D47" s="11">
        <f t="shared" ref="D47:F47" si="36">D41+D43+D45</f>
        <v>32</v>
      </c>
      <c r="E47" s="11">
        <f t="shared" si="36"/>
        <v>33</v>
      </c>
      <c r="F47" s="11">
        <f t="shared" si="36"/>
        <v>32</v>
      </c>
      <c r="G47" s="11">
        <f t="shared" si="6"/>
        <v>33</v>
      </c>
      <c r="H47" s="11">
        <f t="shared" si="7"/>
        <v>32</v>
      </c>
      <c r="I47" s="11">
        <f>I41+I43+I45</f>
        <v>33</v>
      </c>
      <c r="J47" s="11">
        <f t="shared" ref="J47:T47" si="37">J41+J43+J45</f>
        <v>32</v>
      </c>
      <c r="K47" s="11">
        <f t="shared" si="37"/>
        <v>33</v>
      </c>
      <c r="L47" s="11">
        <f t="shared" si="37"/>
        <v>32</v>
      </c>
      <c r="M47" s="11">
        <f t="shared" si="37"/>
        <v>33</v>
      </c>
      <c r="N47" s="11">
        <f t="shared" si="37"/>
        <v>32</v>
      </c>
      <c r="O47" s="11">
        <f t="shared" si="37"/>
        <v>33</v>
      </c>
      <c r="P47" s="11">
        <f t="shared" si="37"/>
        <v>32</v>
      </c>
      <c r="Q47" s="11">
        <f t="shared" si="37"/>
        <v>33</v>
      </c>
      <c r="R47" s="11">
        <f t="shared" si="37"/>
        <v>32</v>
      </c>
      <c r="S47" s="11">
        <f t="shared" si="37"/>
        <v>33</v>
      </c>
      <c r="T47" s="11">
        <f t="shared" si="37"/>
        <v>32</v>
      </c>
      <c r="U47" s="12">
        <f t="shared" si="2"/>
        <v>33</v>
      </c>
      <c r="V47" s="12">
        <f t="shared" si="3"/>
        <v>32</v>
      </c>
      <c r="W47" s="16">
        <f t="shared" si="4"/>
        <v>33</v>
      </c>
      <c r="X47" s="16">
        <f t="shared" si="5"/>
        <v>32</v>
      </c>
    </row>
    <row r="48" spans="1:24" ht="15" customHeight="1">
      <c r="A48" s="46"/>
      <c r="B48" s="47"/>
      <c r="C48" s="13">
        <f>(C47*100)/33</f>
        <v>100</v>
      </c>
      <c r="D48" s="13">
        <f>(D47*100)/32</f>
        <v>100</v>
      </c>
      <c r="E48" s="13">
        <f t="shared" ref="E48" si="38">(E47*100)/33</f>
        <v>100</v>
      </c>
      <c r="F48" s="13">
        <f>(F47*100)/32</f>
        <v>100</v>
      </c>
      <c r="G48" s="13">
        <f t="shared" si="6"/>
        <v>100</v>
      </c>
      <c r="H48" s="13">
        <f t="shared" si="7"/>
        <v>100</v>
      </c>
      <c r="I48" s="13">
        <f>(I47*100)/33</f>
        <v>100</v>
      </c>
      <c r="J48" s="13">
        <f>(J47*100)/32</f>
        <v>100</v>
      </c>
      <c r="K48" s="13">
        <f t="shared" ref="K48:S48" si="39">(K47*100)/33</f>
        <v>100</v>
      </c>
      <c r="L48" s="13">
        <f>(L47*100)/32</f>
        <v>100</v>
      </c>
      <c r="M48" s="13">
        <f t="shared" si="39"/>
        <v>100</v>
      </c>
      <c r="N48" s="13">
        <f>(N47*100)/32</f>
        <v>100</v>
      </c>
      <c r="O48" s="13">
        <f t="shared" si="39"/>
        <v>100</v>
      </c>
      <c r="P48" s="13">
        <f>(P47*100)/32</f>
        <v>100</v>
      </c>
      <c r="Q48" s="13">
        <f t="shared" si="39"/>
        <v>100</v>
      </c>
      <c r="R48" s="13">
        <f>(R47*100)/32</f>
        <v>100</v>
      </c>
      <c r="S48" s="13">
        <f t="shared" si="39"/>
        <v>100</v>
      </c>
      <c r="T48" s="13">
        <f>(T47*100)/32</f>
        <v>100</v>
      </c>
      <c r="U48" s="14">
        <f t="shared" si="2"/>
        <v>100</v>
      </c>
      <c r="V48" s="14">
        <f t="shared" si="3"/>
        <v>100</v>
      </c>
      <c r="W48" s="15">
        <f t="shared" si="4"/>
        <v>100</v>
      </c>
      <c r="X48" s="15">
        <f t="shared" si="5"/>
        <v>100</v>
      </c>
    </row>
    <row r="49" spans="22:24">
      <c r="V49" s="6"/>
      <c r="W49" s="8"/>
      <c r="X49" s="8"/>
    </row>
    <row r="50" spans="22:24">
      <c r="V50" s="6"/>
      <c r="W50" s="8"/>
      <c r="X50" s="8"/>
    </row>
    <row r="51" spans="22:24">
      <c r="V51" s="6"/>
      <c r="W51" s="8"/>
      <c r="X51" s="8"/>
    </row>
    <row r="52" spans="22:24">
      <c r="V52" s="6"/>
      <c r="W52" s="8"/>
      <c r="X52" s="8"/>
    </row>
    <row r="53" spans="22:24">
      <c r="W53" s="9"/>
      <c r="X53" s="9"/>
    </row>
    <row r="54" spans="22:24">
      <c r="W54" s="9"/>
      <c r="X54" s="9"/>
    </row>
    <row r="55" spans="22:24">
      <c r="W55" s="9"/>
      <c r="X55" s="9"/>
    </row>
    <row r="56" spans="22:24">
      <c r="W56" s="9"/>
      <c r="X56" s="9"/>
    </row>
    <row r="57" spans="22:24">
      <c r="W57" s="9"/>
      <c r="X57" s="9"/>
    </row>
    <row r="58" spans="22:24">
      <c r="W58" s="9"/>
      <c r="X58" s="9"/>
    </row>
    <row r="59" spans="22:24">
      <c r="W59" s="9"/>
      <c r="X59" s="9"/>
    </row>
    <row r="60" spans="22:24">
      <c r="W60" s="9"/>
      <c r="X60" s="9"/>
    </row>
    <row r="61" spans="22:24">
      <c r="W61" s="9"/>
      <c r="X61" s="9"/>
    </row>
    <row r="62" spans="22:24">
      <c r="W62" s="9"/>
      <c r="X62" s="9"/>
    </row>
    <row r="63" spans="22:24">
      <c r="W63" s="9"/>
      <c r="X63" s="9"/>
    </row>
    <row r="64" spans="22:24">
      <c r="W64" s="9"/>
      <c r="X64" s="9"/>
    </row>
    <row r="65" spans="23:24">
      <c r="W65" s="9"/>
      <c r="X65" s="9"/>
    </row>
    <row r="66" spans="23:24">
      <c r="W66" s="9"/>
      <c r="X66" s="9"/>
    </row>
    <row r="67" spans="23:24">
      <c r="W67" s="9"/>
      <c r="X67" s="9"/>
    </row>
    <row r="68" spans="23:24">
      <c r="W68" s="9"/>
      <c r="X68" s="9"/>
    </row>
    <row r="69" spans="23:24">
      <c r="W69" s="9"/>
      <c r="X69" s="9"/>
    </row>
    <row r="70" spans="23:24">
      <c r="W70" s="9"/>
      <c r="X70" s="9"/>
    </row>
    <row r="71" spans="23:24">
      <c r="W71" s="9"/>
      <c r="X71" s="9"/>
    </row>
    <row r="72" spans="23:24">
      <c r="W72" s="9"/>
      <c r="X72" s="9"/>
    </row>
    <row r="73" spans="23:24">
      <c r="W73" s="9"/>
      <c r="X73" s="9"/>
    </row>
    <row r="74" spans="23:24">
      <c r="W74" s="9"/>
      <c r="X74" s="9"/>
    </row>
    <row r="75" spans="23:24">
      <c r="W75" s="9"/>
      <c r="X75" s="9"/>
    </row>
    <row r="76" spans="23:24">
      <c r="W76" s="9"/>
      <c r="X76" s="9"/>
    </row>
    <row r="77" spans="23:24">
      <c r="W77" s="9"/>
      <c r="X77" s="9"/>
    </row>
    <row r="78" spans="23:24">
      <c r="W78" s="9"/>
      <c r="X78" s="9"/>
    </row>
    <row r="79" spans="23:24">
      <c r="W79" s="9"/>
      <c r="X79" s="9"/>
    </row>
    <row r="80" spans="23:24">
      <c r="W80" s="9"/>
      <c r="X80" s="9"/>
    </row>
    <row r="81" spans="23:24">
      <c r="W81" s="9"/>
      <c r="X81" s="9"/>
    </row>
    <row r="82" spans="23:24">
      <c r="W82" s="9"/>
      <c r="X82" s="9"/>
    </row>
    <row r="83" spans="23:24">
      <c r="W83" s="9"/>
      <c r="X83" s="9"/>
    </row>
    <row r="84" spans="23:24">
      <c r="W84" s="9"/>
      <c r="X84" s="9"/>
    </row>
    <row r="85" spans="23:24">
      <c r="W85" s="9"/>
      <c r="X85" s="9"/>
    </row>
    <row r="86" spans="23:24">
      <c r="W86" s="9"/>
      <c r="X86" s="9"/>
    </row>
    <row r="87" spans="23:24">
      <c r="W87" s="9"/>
      <c r="X87" s="9"/>
    </row>
    <row r="88" spans="23:24">
      <c r="W88" s="9"/>
      <c r="X88" s="9"/>
    </row>
    <row r="89" spans="23:24">
      <c r="W89" s="9"/>
      <c r="X89" s="9"/>
    </row>
    <row r="90" spans="23:24">
      <c r="W90" s="9"/>
      <c r="X90" s="9"/>
    </row>
    <row r="91" spans="23:24">
      <c r="W91" s="9"/>
      <c r="X91" s="9"/>
    </row>
    <row r="92" spans="23:24">
      <c r="W92" s="9"/>
      <c r="X92" s="9"/>
    </row>
    <row r="93" spans="23:24">
      <c r="W93" s="9"/>
      <c r="X93" s="9"/>
    </row>
    <row r="94" spans="23:24">
      <c r="W94" s="9"/>
      <c r="X94" s="9"/>
    </row>
    <row r="95" spans="23:24">
      <c r="W95" s="9"/>
      <c r="X95" s="9"/>
    </row>
    <row r="96" spans="23:24">
      <c r="W96" s="9"/>
      <c r="X96" s="9"/>
    </row>
    <row r="97" spans="23:24">
      <c r="W97" s="9"/>
      <c r="X97" s="9"/>
    </row>
    <row r="98" spans="23:24">
      <c r="W98" s="9"/>
      <c r="X98" s="9"/>
    </row>
    <row r="99" spans="23:24">
      <c r="W99" s="9"/>
      <c r="X99" s="9"/>
    </row>
    <row r="100" spans="23:24">
      <c r="W100" s="9"/>
      <c r="X100" s="9"/>
    </row>
    <row r="101" spans="23:24">
      <c r="W101" s="9"/>
      <c r="X101" s="9"/>
    </row>
    <row r="102" spans="23:24">
      <c r="W102" s="9"/>
      <c r="X102" s="9"/>
    </row>
    <row r="103" spans="23:24">
      <c r="W103" s="9"/>
      <c r="X103" s="9"/>
    </row>
    <row r="104" spans="23:24">
      <c r="W104" s="9"/>
      <c r="X104" s="9"/>
    </row>
    <row r="105" spans="23:24">
      <c r="W105" s="9"/>
      <c r="X105" s="9"/>
    </row>
    <row r="106" spans="23:24">
      <c r="W106" s="9"/>
      <c r="X106" s="9"/>
    </row>
    <row r="107" spans="23:24">
      <c r="W107" s="9"/>
      <c r="X107" s="9"/>
    </row>
    <row r="108" spans="23:24">
      <c r="W108" s="9"/>
      <c r="X108" s="9"/>
    </row>
    <row r="109" spans="23:24">
      <c r="W109" s="9"/>
      <c r="X109" s="9"/>
    </row>
    <row r="110" spans="23:24">
      <c r="W110" s="9"/>
      <c r="X110" s="9"/>
    </row>
    <row r="111" spans="23:24">
      <c r="W111" s="9"/>
      <c r="X111" s="9"/>
    </row>
    <row r="112" spans="23:24">
      <c r="W112" s="9"/>
      <c r="X112" s="9"/>
    </row>
    <row r="113" spans="23:24">
      <c r="W113" s="9"/>
      <c r="X113" s="9"/>
    </row>
    <row r="114" spans="23:24">
      <c r="W114" s="9"/>
      <c r="X114" s="9"/>
    </row>
    <row r="115" spans="23:24">
      <c r="W115" s="9"/>
      <c r="X115" s="9"/>
    </row>
    <row r="116" spans="23:24">
      <c r="W116" s="9"/>
      <c r="X116" s="9"/>
    </row>
    <row r="117" spans="23:24">
      <c r="W117" s="9"/>
      <c r="X117" s="9"/>
    </row>
    <row r="118" spans="23:24">
      <c r="W118" s="9"/>
      <c r="X118" s="9"/>
    </row>
    <row r="119" spans="23:24">
      <c r="W119" s="9"/>
      <c r="X119" s="9"/>
    </row>
    <row r="120" spans="23:24">
      <c r="W120" s="9"/>
      <c r="X120" s="9"/>
    </row>
    <row r="121" spans="23:24">
      <c r="W121" s="9"/>
      <c r="X121" s="9"/>
    </row>
    <row r="122" spans="23:24">
      <c r="W122" s="9"/>
      <c r="X122" s="9"/>
    </row>
    <row r="123" spans="23:24">
      <c r="W123" s="9"/>
      <c r="X123" s="9"/>
    </row>
    <row r="124" spans="23:24">
      <c r="W124" s="9"/>
      <c r="X124" s="9"/>
    </row>
    <row r="125" spans="23:24">
      <c r="W125" s="9"/>
      <c r="X125" s="9"/>
    </row>
    <row r="126" spans="23:24">
      <c r="W126" s="9"/>
      <c r="X126" s="9"/>
    </row>
    <row r="127" spans="23:24">
      <c r="W127" s="9"/>
      <c r="X127" s="9"/>
    </row>
    <row r="128" spans="23:24">
      <c r="W128" s="9"/>
      <c r="X128" s="9"/>
    </row>
    <row r="129" spans="23:24">
      <c r="W129" s="9"/>
      <c r="X129" s="9"/>
    </row>
    <row r="130" spans="23:24">
      <c r="W130" s="9"/>
      <c r="X130" s="9"/>
    </row>
    <row r="131" spans="23:24">
      <c r="W131" s="9"/>
      <c r="X131" s="9"/>
    </row>
    <row r="132" spans="23:24">
      <c r="W132" s="9"/>
      <c r="X132" s="9"/>
    </row>
    <row r="133" spans="23:24">
      <c r="W133" s="9"/>
      <c r="X133" s="9"/>
    </row>
    <row r="134" spans="23:24">
      <c r="W134" s="9"/>
      <c r="X134" s="9"/>
    </row>
    <row r="135" spans="23:24">
      <c r="W135" s="9"/>
      <c r="X135" s="9"/>
    </row>
    <row r="136" spans="23:24">
      <c r="W136" s="9"/>
      <c r="X136" s="9"/>
    </row>
    <row r="137" spans="23:24">
      <c r="W137" s="9"/>
      <c r="X137" s="9"/>
    </row>
    <row r="138" spans="23:24">
      <c r="W138" s="9"/>
      <c r="X138" s="9"/>
    </row>
    <row r="139" spans="23:24">
      <c r="W139" s="9"/>
      <c r="X139" s="9"/>
    </row>
    <row r="140" spans="23:24">
      <c r="W140" s="9"/>
      <c r="X140" s="9"/>
    </row>
    <row r="141" spans="23:24">
      <c r="W141" s="9"/>
      <c r="X141" s="9"/>
    </row>
    <row r="142" spans="23:24">
      <c r="W142" s="9"/>
      <c r="X142" s="9"/>
    </row>
    <row r="143" spans="23:24">
      <c r="W143" s="9"/>
      <c r="X143" s="9"/>
    </row>
    <row r="144" spans="23:24">
      <c r="W144" s="9"/>
      <c r="X144" s="9"/>
    </row>
    <row r="145" spans="23:24">
      <c r="W145" s="9"/>
      <c r="X145" s="9"/>
    </row>
    <row r="146" spans="23:24">
      <c r="W146" s="9"/>
      <c r="X146" s="9"/>
    </row>
    <row r="147" spans="23:24">
      <c r="W147" s="9"/>
      <c r="X147" s="9"/>
    </row>
    <row r="148" spans="23:24">
      <c r="W148" s="9"/>
      <c r="X148" s="9"/>
    </row>
    <row r="149" spans="23:24">
      <c r="W149" s="9"/>
      <c r="X149" s="9"/>
    </row>
    <row r="150" spans="23:24">
      <c r="W150" s="9"/>
      <c r="X150" s="9"/>
    </row>
    <row r="151" spans="23:24">
      <c r="W151" s="9"/>
      <c r="X151" s="9"/>
    </row>
    <row r="152" spans="23:24">
      <c r="W152" s="9"/>
      <c r="X152" s="9"/>
    </row>
    <row r="153" spans="23:24">
      <c r="W153" s="9"/>
      <c r="X153" s="9"/>
    </row>
    <row r="154" spans="23:24">
      <c r="W154" s="9"/>
      <c r="X154" s="9"/>
    </row>
    <row r="155" spans="23:24">
      <c r="W155" s="9"/>
      <c r="X155" s="9"/>
    </row>
    <row r="156" spans="23:24">
      <c r="W156" s="9"/>
      <c r="X156" s="9"/>
    </row>
    <row r="157" spans="23:24">
      <c r="W157" s="9"/>
      <c r="X157" s="9"/>
    </row>
    <row r="158" spans="23:24">
      <c r="W158" s="9"/>
      <c r="X158" s="9"/>
    </row>
    <row r="159" spans="23:24">
      <c r="W159" s="9"/>
      <c r="X159" s="9"/>
    </row>
    <row r="160" spans="23:24">
      <c r="W160" s="9"/>
      <c r="X160" s="9"/>
    </row>
    <row r="161" spans="23:24">
      <c r="W161" s="9"/>
      <c r="X161" s="9"/>
    </row>
    <row r="162" spans="23:24">
      <c r="W162" s="9"/>
      <c r="X162" s="9"/>
    </row>
    <row r="163" spans="23:24">
      <c r="W163" s="9"/>
      <c r="X163" s="9"/>
    </row>
    <row r="164" spans="23:24">
      <c r="W164" s="9"/>
      <c r="X164" s="9"/>
    </row>
    <row r="165" spans="23:24">
      <c r="W165" s="9"/>
      <c r="X165" s="9"/>
    </row>
    <row r="166" spans="23:24">
      <c r="W166" s="9"/>
      <c r="X166" s="9"/>
    </row>
    <row r="167" spans="23:24">
      <c r="W167" s="9"/>
      <c r="X167" s="9"/>
    </row>
    <row r="168" spans="23:24">
      <c r="W168" s="9"/>
      <c r="X168" s="9"/>
    </row>
  </sheetData>
  <mergeCells count="20">
    <mergeCell ref="A41:B42"/>
    <mergeCell ref="A43:B44"/>
    <mergeCell ref="A45:B46"/>
    <mergeCell ref="A47:B48"/>
    <mergeCell ref="O3:P3"/>
    <mergeCell ref="U3:V3"/>
    <mergeCell ref="S3:T3"/>
    <mergeCell ref="A1:X1"/>
    <mergeCell ref="A2:A4"/>
    <mergeCell ref="B2:B4"/>
    <mergeCell ref="C2:H2"/>
    <mergeCell ref="I2:V2"/>
    <mergeCell ref="W2:X3"/>
    <mergeCell ref="C3:D3"/>
    <mergeCell ref="E3:F3"/>
    <mergeCell ref="Q3:R3"/>
    <mergeCell ref="G3:H3"/>
    <mergeCell ref="I3:J3"/>
    <mergeCell ref="K3:L3"/>
    <mergeCell ref="M3:N3"/>
  </mergeCells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С-КР-1</vt:lpstr>
      <vt:lpstr>С-КР-2</vt:lpstr>
      <vt:lpstr>ПР-1</vt:lpstr>
      <vt:lpstr>ПР-2</vt:lpstr>
      <vt:lpstr>РР</vt:lpstr>
      <vt:lpstr>Х-ЭР-1</vt:lpstr>
      <vt:lpstr>Х-ЭР-2</vt:lpstr>
      <vt:lpstr>Х-ЭР-3</vt:lpstr>
      <vt:lpstr>1</vt:lpstr>
      <vt:lpstr>СВОДНАЯ</vt:lpstr>
      <vt:lpstr>'ПР-2'!Область_печати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2024-04-29T17:54:05Z</dcterms:modified>
</cp:coreProperties>
</file>