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3040" windowHeight="8610" activeTab="9"/>
  </bookViews>
  <sheets>
    <sheet name="С-КР-1" sheetId="2" r:id="rId1"/>
    <sheet name="С-КР-2" sheetId="1" r:id="rId2"/>
    <sheet name="ПР-1" sheetId="4" r:id="rId3"/>
    <sheet name="ПР-2" sheetId="5" r:id="rId4"/>
    <sheet name="РР" sheetId="6" r:id="rId5"/>
    <sheet name="Х-ЭР-1" sheetId="13" r:id="rId6"/>
    <sheet name="Х-ЭР-2" sheetId="14" r:id="rId7"/>
    <sheet name="Х-ЭР-3" sheetId="10" r:id="rId8"/>
    <sheet name="ФР-1 " sheetId="15" r:id="rId9"/>
    <sheet name="СВОДНАЯ" sheetId="12" r:id="rId10"/>
  </sheets>
  <definedNames>
    <definedName name="_xlnm.Print_Area" localSheetId="3">'ПР-2'!$A$1:$Z$46</definedName>
    <definedName name="_xlnm.Print_Area" localSheetId="0">'С-КР-1'!$A$1:$R$46</definedName>
    <definedName name="_xlnm.Print_Area" localSheetId="8">'ФР-1 '!$A$1:$Z$46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2"/>
  <c r="H37"/>
  <c r="F37"/>
  <c r="D37"/>
  <c r="Y14" i="10" l="1"/>
  <c r="D39" i="12" l="1"/>
  <c r="D41"/>
  <c r="D43"/>
  <c r="D44"/>
  <c r="D45" s="1"/>
  <c r="N45" l="1"/>
  <c r="M42"/>
  <c r="M40"/>
  <c r="M38"/>
  <c r="M44" s="1"/>
  <c r="M45" s="1"/>
  <c r="N43"/>
  <c r="M43"/>
  <c r="N41"/>
  <c r="M41"/>
  <c r="N39"/>
  <c r="M39"/>
  <c r="L44"/>
  <c r="L45" s="1"/>
  <c r="L43"/>
  <c r="L41"/>
  <c r="L39"/>
  <c r="J44"/>
  <c r="J45" s="1"/>
  <c r="J43"/>
  <c r="J41"/>
  <c r="J39"/>
  <c r="H44"/>
  <c r="H45" s="1"/>
  <c r="H43"/>
  <c r="H41"/>
  <c r="H39"/>
  <c r="F44"/>
  <c r="F45" s="1"/>
  <c r="F43"/>
  <c r="F41"/>
  <c r="F39"/>
  <c r="M37"/>
  <c r="N37"/>
  <c r="F39" i="15"/>
  <c r="F40" s="1"/>
  <c r="V43"/>
  <c r="V44" s="1"/>
  <c r="U43"/>
  <c r="U44" s="1"/>
  <c r="V41"/>
  <c r="V42" s="1"/>
  <c r="U41"/>
  <c r="U42" s="1"/>
  <c r="V39"/>
  <c r="V40" s="1"/>
  <c r="U39"/>
  <c r="U40" s="1"/>
  <c r="T43"/>
  <c r="T44" s="1"/>
  <c r="S43"/>
  <c r="S44" s="1"/>
  <c r="T41"/>
  <c r="T42" s="1"/>
  <c r="S41"/>
  <c r="S42" s="1"/>
  <c r="T39"/>
  <c r="T40" s="1"/>
  <c r="S39"/>
  <c r="S40" s="1"/>
  <c r="R43"/>
  <c r="R44" s="1"/>
  <c r="Q43"/>
  <c r="Q44" s="1"/>
  <c r="R41"/>
  <c r="R42" s="1"/>
  <c r="Q41"/>
  <c r="Q42" s="1"/>
  <c r="R39"/>
  <c r="R40" s="1"/>
  <c r="Q39"/>
  <c r="Q40" s="1"/>
  <c r="P43"/>
  <c r="P44" s="1"/>
  <c r="O43"/>
  <c r="O44" s="1"/>
  <c r="P41"/>
  <c r="P42" s="1"/>
  <c r="O41"/>
  <c r="O42" s="1"/>
  <c r="P39"/>
  <c r="P40" s="1"/>
  <c r="O39"/>
  <c r="O40" s="1"/>
  <c r="N43"/>
  <c r="N44" s="1"/>
  <c r="M43"/>
  <c r="M44" s="1"/>
  <c r="N41"/>
  <c r="N42" s="1"/>
  <c r="M41"/>
  <c r="M42" s="1"/>
  <c r="N39"/>
  <c r="N40" s="1"/>
  <c r="M39"/>
  <c r="M40" s="1"/>
  <c r="L43"/>
  <c r="L44" s="1"/>
  <c r="K43"/>
  <c r="K44" s="1"/>
  <c r="L41"/>
  <c r="L42" s="1"/>
  <c r="K41"/>
  <c r="K42" s="1"/>
  <c r="L39"/>
  <c r="L40" s="1"/>
  <c r="K39"/>
  <c r="K40" s="1"/>
  <c r="J43"/>
  <c r="J44" s="1"/>
  <c r="I43"/>
  <c r="I44" s="1"/>
  <c r="J41"/>
  <c r="J42" s="1"/>
  <c r="I41"/>
  <c r="I42" s="1"/>
  <c r="J39"/>
  <c r="J40" s="1"/>
  <c r="I39"/>
  <c r="I40" s="1"/>
  <c r="F43"/>
  <c r="F44" s="1"/>
  <c r="E43"/>
  <c r="E44" s="1"/>
  <c r="F41"/>
  <c r="F42" s="1"/>
  <c r="E41"/>
  <c r="E42" s="1"/>
  <c r="E39"/>
  <c r="E40" s="1"/>
  <c r="D43"/>
  <c r="D44" s="1"/>
  <c r="C43"/>
  <c r="C44" s="1"/>
  <c r="D41"/>
  <c r="D42" s="1"/>
  <c r="C41"/>
  <c r="C42" s="1"/>
  <c r="D39"/>
  <c r="D40" s="1"/>
  <c r="C39"/>
  <c r="C40" s="1"/>
  <c r="W38"/>
  <c r="X38"/>
  <c r="G38"/>
  <c r="Y38" s="1"/>
  <c r="H38"/>
  <c r="V43" i="10"/>
  <c r="V44" s="1"/>
  <c r="U43"/>
  <c r="U44" s="1"/>
  <c r="V41"/>
  <c r="V42" s="1"/>
  <c r="U41"/>
  <c r="U42" s="1"/>
  <c r="V39"/>
  <c r="U39"/>
  <c r="U40" s="1"/>
  <c r="T43"/>
  <c r="T44" s="1"/>
  <c r="S43"/>
  <c r="S44" s="1"/>
  <c r="T41"/>
  <c r="T42" s="1"/>
  <c r="S41"/>
  <c r="S42" s="1"/>
  <c r="T39"/>
  <c r="T40" s="1"/>
  <c r="S39"/>
  <c r="S45" s="1"/>
  <c r="S46" s="1"/>
  <c r="R43"/>
  <c r="R44" s="1"/>
  <c r="Q43"/>
  <c r="Q44" s="1"/>
  <c r="R41"/>
  <c r="R42" s="1"/>
  <c r="Q41"/>
  <c r="Q42" s="1"/>
  <c r="R39"/>
  <c r="R40" s="1"/>
  <c r="Q39"/>
  <c r="Q40" s="1"/>
  <c r="P43"/>
  <c r="P44" s="1"/>
  <c r="O43"/>
  <c r="O44" s="1"/>
  <c r="P41"/>
  <c r="P42" s="1"/>
  <c r="O41"/>
  <c r="O42" s="1"/>
  <c r="P39"/>
  <c r="P40" s="1"/>
  <c r="O39"/>
  <c r="O40" s="1"/>
  <c r="N43"/>
  <c r="N44" s="1"/>
  <c r="M43"/>
  <c r="M44" s="1"/>
  <c r="N41"/>
  <c r="N42" s="1"/>
  <c r="M41"/>
  <c r="M42" s="1"/>
  <c r="N39"/>
  <c r="M39"/>
  <c r="M40" s="1"/>
  <c r="L43"/>
  <c r="L44" s="1"/>
  <c r="K43"/>
  <c r="K44" s="1"/>
  <c r="L41"/>
  <c r="L42" s="1"/>
  <c r="K41"/>
  <c r="K42" s="1"/>
  <c r="L39"/>
  <c r="L40" s="1"/>
  <c r="K39"/>
  <c r="K45" s="1"/>
  <c r="K46" s="1"/>
  <c r="J43"/>
  <c r="J44" s="1"/>
  <c r="I43"/>
  <c r="I44" s="1"/>
  <c r="J41"/>
  <c r="J42" s="1"/>
  <c r="I41"/>
  <c r="I42" s="1"/>
  <c r="J39"/>
  <c r="J40" s="1"/>
  <c r="I39"/>
  <c r="I40" s="1"/>
  <c r="H43"/>
  <c r="H44" s="1"/>
  <c r="G43"/>
  <c r="G44" s="1"/>
  <c r="H41"/>
  <c r="H42" s="1"/>
  <c r="G41"/>
  <c r="G42" s="1"/>
  <c r="H39"/>
  <c r="H40" s="1"/>
  <c r="G39"/>
  <c r="G40" s="1"/>
  <c r="F43"/>
  <c r="F44" s="1"/>
  <c r="E43"/>
  <c r="E44" s="1"/>
  <c r="F41"/>
  <c r="F42" s="1"/>
  <c r="E41"/>
  <c r="E42" s="1"/>
  <c r="F39"/>
  <c r="E39"/>
  <c r="E40" s="1"/>
  <c r="D43"/>
  <c r="D44" s="1"/>
  <c r="C43"/>
  <c r="C44" s="1"/>
  <c r="D41"/>
  <c r="D42" s="1"/>
  <c r="C41"/>
  <c r="C42" s="1"/>
  <c r="D39"/>
  <c r="D40" s="1"/>
  <c r="C39"/>
  <c r="C40" s="1"/>
  <c r="W38"/>
  <c r="Y38" s="1"/>
  <c r="X38"/>
  <c r="H43" i="14"/>
  <c r="H44" s="1"/>
  <c r="G43"/>
  <c r="G44" s="1"/>
  <c r="H41"/>
  <c r="H42" s="1"/>
  <c r="G41"/>
  <c r="G42" s="1"/>
  <c r="H39"/>
  <c r="H40" s="1"/>
  <c r="G39"/>
  <c r="G40" s="1"/>
  <c r="F43"/>
  <c r="F44" s="1"/>
  <c r="E43"/>
  <c r="E44" s="1"/>
  <c r="F41"/>
  <c r="F42" s="1"/>
  <c r="E41"/>
  <c r="E42" s="1"/>
  <c r="F39"/>
  <c r="F40" s="1"/>
  <c r="E39"/>
  <c r="E40" s="1"/>
  <c r="D43"/>
  <c r="D44" s="1"/>
  <c r="C43"/>
  <c r="C44" s="1"/>
  <c r="D41"/>
  <c r="D42" s="1"/>
  <c r="C41"/>
  <c r="C42" s="1"/>
  <c r="D39"/>
  <c r="D40" s="1"/>
  <c r="C39"/>
  <c r="C40" s="1"/>
  <c r="I38"/>
  <c r="J38"/>
  <c r="U43" i="13"/>
  <c r="U44" s="1"/>
  <c r="U41"/>
  <c r="U42" s="1"/>
  <c r="T43"/>
  <c r="T44" s="1"/>
  <c r="S43"/>
  <c r="S44" s="1"/>
  <c r="T41"/>
  <c r="T42" s="1"/>
  <c r="S41"/>
  <c r="S42" s="1"/>
  <c r="T39"/>
  <c r="T40" s="1"/>
  <c r="S39"/>
  <c r="S40" s="1"/>
  <c r="R43"/>
  <c r="R44" s="1"/>
  <c r="Q43"/>
  <c r="Q44" s="1"/>
  <c r="R41"/>
  <c r="R42" s="1"/>
  <c r="Q41"/>
  <c r="Q42" s="1"/>
  <c r="R39"/>
  <c r="R40" s="1"/>
  <c r="Q39"/>
  <c r="Q45" s="1"/>
  <c r="Q46" s="1"/>
  <c r="P43"/>
  <c r="P44" s="1"/>
  <c r="O43"/>
  <c r="O44" s="1"/>
  <c r="P41"/>
  <c r="P42" s="1"/>
  <c r="O41"/>
  <c r="O42" s="1"/>
  <c r="P39"/>
  <c r="P40" s="1"/>
  <c r="O39"/>
  <c r="O40" s="1"/>
  <c r="N43"/>
  <c r="N44" s="1"/>
  <c r="M43"/>
  <c r="M44" s="1"/>
  <c r="N41"/>
  <c r="N42" s="1"/>
  <c r="M41"/>
  <c r="M42" s="1"/>
  <c r="N39"/>
  <c r="N40" s="1"/>
  <c r="M39"/>
  <c r="M45" s="1"/>
  <c r="M46" s="1"/>
  <c r="L43"/>
  <c r="L44" s="1"/>
  <c r="K43"/>
  <c r="K44" s="1"/>
  <c r="L41"/>
  <c r="L42" s="1"/>
  <c r="K41"/>
  <c r="K42" s="1"/>
  <c r="L39"/>
  <c r="L40" s="1"/>
  <c r="K39"/>
  <c r="K45" s="1"/>
  <c r="K46" s="1"/>
  <c r="J43"/>
  <c r="J44" s="1"/>
  <c r="I43"/>
  <c r="I44" s="1"/>
  <c r="J41"/>
  <c r="J42" s="1"/>
  <c r="I41"/>
  <c r="I42" s="1"/>
  <c r="J39"/>
  <c r="J40" s="1"/>
  <c r="I39"/>
  <c r="I40" s="1"/>
  <c r="H43"/>
  <c r="H44" s="1"/>
  <c r="G43"/>
  <c r="G44" s="1"/>
  <c r="H41"/>
  <c r="H42" s="1"/>
  <c r="G41"/>
  <c r="G42" s="1"/>
  <c r="H39"/>
  <c r="H40" s="1"/>
  <c r="G39"/>
  <c r="G45" s="1"/>
  <c r="G46" s="1"/>
  <c r="F43"/>
  <c r="F44" s="1"/>
  <c r="E43"/>
  <c r="E44" s="1"/>
  <c r="F41"/>
  <c r="F42" s="1"/>
  <c r="E41"/>
  <c r="E42" s="1"/>
  <c r="F39"/>
  <c r="F40" s="1"/>
  <c r="E39"/>
  <c r="E45" s="1"/>
  <c r="E46" s="1"/>
  <c r="D43"/>
  <c r="D44" s="1"/>
  <c r="C43"/>
  <c r="C44" s="1"/>
  <c r="D41"/>
  <c r="D42" s="1"/>
  <c r="C41"/>
  <c r="C42" s="1"/>
  <c r="D39"/>
  <c r="D40" s="1"/>
  <c r="C39"/>
  <c r="C40" s="1"/>
  <c r="U38"/>
  <c r="V38"/>
  <c r="P39" i="6"/>
  <c r="P40" s="1"/>
  <c r="M39"/>
  <c r="W39" s="1"/>
  <c r="W40" s="1"/>
  <c r="V43"/>
  <c r="V44" s="1"/>
  <c r="U43"/>
  <c r="U44" s="1"/>
  <c r="V41"/>
  <c r="V42" s="1"/>
  <c r="U41"/>
  <c r="U42" s="1"/>
  <c r="V39"/>
  <c r="V40" s="1"/>
  <c r="U39"/>
  <c r="U40" s="1"/>
  <c r="T43"/>
  <c r="T44" s="1"/>
  <c r="S43"/>
  <c r="S44" s="1"/>
  <c r="T41"/>
  <c r="T42" s="1"/>
  <c r="S41"/>
  <c r="S42" s="1"/>
  <c r="T39"/>
  <c r="T40" s="1"/>
  <c r="S39"/>
  <c r="S45" s="1"/>
  <c r="S46" s="1"/>
  <c r="R43"/>
  <c r="R44" s="1"/>
  <c r="Q43"/>
  <c r="Q44" s="1"/>
  <c r="R41"/>
  <c r="R42" s="1"/>
  <c r="Q41"/>
  <c r="Q42" s="1"/>
  <c r="R39"/>
  <c r="R40" s="1"/>
  <c r="Q39"/>
  <c r="P43"/>
  <c r="P44" s="1"/>
  <c r="O43"/>
  <c r="O44" s="1"/>
  <c r="P41"/>
  <c r="P42" s="1"/>
  <c r="O41"/>
  <c r="O42" s="1"/>
  <c r="O39"/>
  <c r="O45" s="1"/>
  <c r="O46" s="1"/>
  <c r="L43"/>
  <c r="L44" s="1"/>
  <c r="K43"/>
  <c r="K44" s="1"/>
  <c r="L41"/>
  <c r="L42" s="1"/>
  <c r="K41"/>
  <c r="K42" s="1"/>
  <c r="L39"/>
  <c r="L40" s="1"/>
  <c r="K39"/>
  <c r="K40" s="1"/>
  <c r="J43"/>
  <c r="J44" s="1"/>
  <c r="I43"/>
  <c r="I44" s="1"/>
  <c r="J41"/>
  <c r="J42" s="1"/>
  <c r="I41"/>
  <c r="I42" s="1"/>
  <c r="J39"/>
  <c r="J40" s="1"/>
  <c r="I39"/>
  <c r="I40" s="1"/>
  <c r="H43"/>
  <c r="H44" s="1"/>
  <c r="G43"/>
  <c r="G44" s="1"/>
  <c r="H41"/>
  <c r="H42" s="1"/>
  <c r="G41"/>
  <c r="G42" s="1"/>
  <c r="H39"/>
  <c r="H40" s="1"/>
  <c r="G39"/>
  <c r="G40" s="1"/>
  <c r="F43"/>
  <c r="F44" s="1"/>
  <c r="E43"/>
  <c r="E44" s="1"/>
  <c r="F41"/>
  <c r="F42" s="1"/>
  <c r="E41"/>
  <c r="E42" s="1"/>
  <c r="F39"/>
  <c r="F40" s="1"/>
  <c r="E39"/>
  <c r="E40" s="1"/>
  <c r="D43"/>
  <c r="D44" s="1"/>
  <c r="C43"/>
  <c r="C44" s="1"/>
  <c r="D41"/>
  <c r="D42" s="1"/>
  <c r="C41"/>
  <c r="C42" s="1"/>
  <c r="D39"/>
  <c r="D40" s="1"/>
  <c r="C39"/>
  <c r="C40" s="1"/>
  <c r="W38"/>
  <c r="X38"/>
  <c r="M38"/>
  <c r="Y38" s="1"/>
  <c r="N38"/>
  <c r="Z38" s="1"/>
  <c r="V43" i="5"/>
  <c r="V44" s="1"/>
  <c r="U43"/>
  <c r="U44" s="1"/>
  <c r="V41"/>
  <c r="V42" s="1"/>
  <c r="U41"/>
  <c r="U42" s="1"/>
  <c r="V39"/>
  <c r="U39"/>
  <c r="U40" s="1"/>
  <c r="T43"/>
  <c r="T44" s="1"/>
  <c r="S43"/>
  <c r="S44" s="1"/>
  <c r="T41"/>
  <c r="T42" s="1"/>
  <c r="S41"/>
  <c r="S42" s="1"/>
  <c r="T39"/>
  <c r="T40" s="1"/>
  <c r="S39"/>
  <c r="S40" s="1"/>
  <c r="R43"/>
  <c r="R44" s="1"/>
  <c r="Q43"/>
  <c r="Q44" s="1"/>
  <c r="R41"/>
  <c r="R42" s="1"/>
  <c r="Q41"/>
  <c r="Q42" s="1"/>
  <c r="R39"/>
  <c r="R40" s="1"/>
  <c r="Q39"/>
  <c r="Q40" s="1"/>
  <c r="P43"/>
  <c r="P44" s="1"/>
  <c r="O43"/>
  <c r="O44" s="1"/>
  <c r="P41"/>
  <c r="P42" s="1"/>
  <c r="O41"/>
  <c r="O42" s="1"/>
  <c r="P39"/>
  <c r="P40" s="1"/>
  <c r="O39"/>
  <c r="O40" s="1"/>
  <c r="N43"/>
  <c r="N44" s="1"/>
  <c r="M43"/>
  <c r="M44" s="1"/>
  <c r="N41"/>
  <c r="N42" s="1"/>
  <c r="M41"/>
  <c r="M42" s="1"/>
  <c r="N39"/>
  <c r="N40" s="1"/>
  <c r="M39"/>
  <c r="M40" s="1"/>
  <c r="L43"/>
  <c r="L44" s="1"/>
  <c r="K43"/>
  <c r="K44" s="1"/>
  <c r="L41"/>
  <c r="L42" s="1"/>
  <c r="K41"/>
  <c r="K42" s="1"/>
  <c r="L39"/>
  <c r="L40" s="1"/>
  <c r="K39"/>
  <c r="K40" s="1"/>
  <c r="J43"/>
  <c r="J44" s="1"/>
  <c r="I43"/>
  <c r="I44" s="1"/>
  <c r="J41"/>
  <c r="J42" s="1"/>
  <c r="I41"/>
  <c r="I42" s="1"/>
  <c r="J39"/>
  <c r="J40" s="1"/>
  <c r="I39"/>
  <c r="I40" s="1"/>
  <c r="H43"/>
  <c r="H44" s="1"/>
  <c r="G43"/>
  <c r="G44" s="1"/>
  <c r="H41"/>
  <c r="H42" s="1"/>
  <c r="G41"/>
  <c r="G42" s="1"/>
  <c r="H39"/>
  <c r="H40" s="1"/>
  <c r="G39"/>
  <c r="G40" s="1"/>
  <c r="F43"/>
  <c r="F44" s="1"/>
  <c r="E43"/>
  <c r="E44" s="1"/>
  <c r="F41"/>
  <c r="F42" s="1"/>
  <c r="E41"/>
  <c r="E42" s="1"/>
  <c r="F39"/>
  <c r="F40" s="1"/>
  <c r="E39"/>
  <c r="E40" s="1"/>
  <c r="D43"/>
  <c r="D44" s="1"/>
  <c r="C43"/>
  <c r="C44" s="1"/>
  <c r="D41"/>
  <c r="D42" s="1"/>
  <c r="C41"/>
  <c r="C42" s="1"/>
  <c r="D39"/>
  <c r="D40" s="1"/>
  <c r="C39"/>
  <c r="C40" s="1"/>
  <c r="W38"/>
  <c r="X38"/>
  <c r="D43" i="4"/>
  <c r="D44" s="1"/>
  <c r="C43"/>
  <c r="C44" s="1"/>
  <c r="D41"/>
  <c r="D42" s="1"/>
  <c r="C41"/>
  <c r="C42" s="1"/>
  <c r="D39"/>
  <c r="D40" s="1"/>
  <c r="C39"/>
  <c r="C45" s="1"/>
  <c r="C46" s="1"/>
  <c r="O43" i="1"/>
  <c r="O44" s="1"/>
  <c r="N39"/>
  <c r="N40" s="1"/>
  <c r="AF39" i="4"/>
  <c r="AF40" s="1"/>
  <c r="AF43"/>
  <c r="AF44" s="1"/>
  <c r="AE43"/>
  <c r="AE44" s="1"/>
  <c r="AF41"/>
  <c r="AF42" s="1"/>
  <c r="AE41"/>
  <c r="AE42" s="1"/>
  <c r="AE39"/>
  <c r="AE40" s="1"/>
  <c r="AD43"/>
  <c r="AD44" s="1"/>
  <c r="AC43"/>
  <c r="AC44" s="1"/>
  <c r="AD41"/>
  <c r="AD42" s="1"/>
  <c r="AC41"/>
  <c r="AC42" s="1"/>
  <c r="AD39"/>
  <c r="AD40" s="1"/>
  <c r="AC39"/>
  <c r="AC40" s="1"/>
  <c r="AB43"/>
  <c r="AB44" s="1"/>
  <c r="AA43"/>
  <c r="AA44" s="1"/>
  <c r="AB41"/>
  <c r="AB42" s="1"/>
  <c r="AA41"/>
  <c r="AA42" s="1"/>
  <c r="AB39"/>
  <c r="AB40" s="1"/>
  <c r="AA39"/>
  <c r="AA40" s="1"/>
  <c r="Z43"/>
  <c r="Z44" s="1"/>
  <c r="Y43"/>
  <c r="Y44" s="1"/>
  <c r="Z41"/>
  <c r="Z42" s="1"/>
  <c r="Y41"/>
  <c r="Y42" s="1"/>
  <c r="Z39"/>
  <c r="Z40" s="1"/>
  <c r="Y39"/>
  <c r="Y45" s="1"/>
  <c r="Y46" s="1"/>
  <c r="X43"/>
  <c r="X44" s="1"/>
  <c r="W43"/>
  <c r="W44" s="1"/>
  <c r="X41"/>
  <c r="X42" s="1"/>
  <c r="W41"/>
  <c r="W42" s="1"/>
  <c r="X39"/>
  <c r="X40" s="1"/>
  <c r="W39"/>
  <c r="W45" s="1"/>
  <c r="W46" s="1"/>
  <c r="V43"/>
  <c r="V44" s="1"/>
  <c r="U43"/>
  <c r="U44" s="1"/>
  <c r="V41"/>
  <c r="V42" s="1"/>
  <c r="U41"/>
  <c r="U42" s="1"/>
  <c r="V39"/>
  <c r="V40" s="1"/>
  <c r="U39"/>
  <c r="U40" s="1"/>
  <c r="T43"/>
  <c r="T44" s="1"/>
  <c r="S43"/>
  <c r="S44" s="1"/>
  <c r="T41"/>
  <c r="T42" s="1"/>
  <c r="S41"/>
  <c r="S42" s="1"/>
  <c r="T39"/>
  <c r="T40" s="1"/>
  <c r="S39"/>
  <c r="S45" s="1"/>
  <c r="S46" s="1"/>
  <c r="R43"/>
  <c r="R44" s="1"/>
  <c r="Q43"/>
  <c r="Q44" s="1"/>
  <c r="R41"/>
  <c r="R42" s="1"/>
  <c r="Q41"/>
  <c r="Q42" s="1"/>
  <c r="R39"/>
  <c r="R40" s="1"/>
  <c r="Q39"/>
  <c r="Q40" s="1"/>
  <c r="P43"/>
  <c r="P44" s="1"/>
  <c r="O43"/>
  <c r="O44" s="1"/>
  <c r="P41"/>
  <c r="P42" s="1"/>
  <c r="O41"/>
  <c r="O42" s="1"/>
  <c r="P39"/>
  <c r="P40" s="1"/>
  <c r="O39"/>
  <c r="O40" s="1"/>
  <c r="N43"/>
  <c r="N44" s="1"/>
  <c r="M43"/>
  <c r="M44" s="1"/>
  <c r="N41"/>
  <c r="N42" s="1"/>
  <c r="M41"/>
  <c r="M42" s="1"/>
  <c r="N39"/>
  <c r="N40" s="1"/>
  <c r="M39"/>
  <c r="M40" s="1"/>
  <c r="L43"/>
  <c r="L44" s="1"/>
  <c r="K43"/>
  <c r="K44" s="1"/>
  <c r="L41"/>
  <c r="L42" s="1"/>
  <c r="K41"/>
  <c r="K42" s="1"/>
  <c r="L39"/>
  <c r="L40" s="1"/>
  <c r="K39"/>
  <c r="K40" s="1"/>
  <c r="J43"/>
  <c r="J44" s="1"/>
  <c r="I43"/>
  <c r="I44" s="1"/>
  <c r="J41"/>
  <c r="J42" s="1"/>
  <c r="I41"/>
  <c r="I42" s="1"/>
  <c r="J39"/>
  <c r="J40" s="1"/>
  <c r="I39"/>
  <c r="I45" s="1"/>
  <c r="I46" s="1"/>
  <c r="H43"/>
  <c r="H44" s="1"/>
  <c r="G43"/>
  <c r="G44" s="1"/>
  <c r="H41"/>
  <c r="H42" s="1"/>
  <c r="G41"/>
  <c r="G42" s="1"/>
  <c r="H39"/>
  <c r="H40" s="1"/>
  <c r="G39"/>
  <c r="G40" s="1"/>
  <c r="F43"/>
  <c r="F44" s="1"/>
  <c r="E43"/>
  <c r="E44" s="1"/>
  <c r="F41"/>
  <c r="F42" s="1"/>
  <c r="E41"/>
  <c r="E42" s="1"/>
  <c r="F39"/>
  <c r="F40" s="1"/>
  <c r="E39"/>
  <c r="E45" s="1"/>
  <c r="E46" s="1"/>
  <c r="AG38"/>
  <c r="Y38" i="5" s="1"/>
  <c r="AH38" i="4"/>
  <c r="D39" i="1"/>
  <c r="D40" s="1"/>
  <c r="N43"/>
  <c r="N44" s="1"/>
  <c r="M43"/>
  <c r="M44" s="1"/>
  <c r="N41"/>
  <c r="N42" s="1"/>
  <c r="M41"/>
  <c r="M42" s="1"/>
  <c r="M39"/>
  <c r="M45" s="1"/>
  <c r="M46" s="1"/>
  <c r="L43"/>
  <c r="L44" s="1"/>
  <c r="K43"/>
  <c r="K44" s="1"/>
  <c r="L41"/>
  <c r="L42" s="1"/>
  <c r="K41"/>
  <c r="K42" s="1"/>
  <c r="L39"/>
  <c r="L40" s="1"/>
  <c r="K39"/>
  <c r="K40" s="1"/>
  <c r="I44"/>
  <c r="J43"/>
  <c r="J44" s="1"/>
  <c r="I43"/>
  <c r="J41"/>
  <c r="J42" s="1"/>
  <c r="I41"/>
  <c r="I42" s="1"/>
  <c r="J39"/>
  <c r="I39"/>
  <c r="I45" s="1"/>
  <c r="I46" s="1"/>
  <c r="H43"/>
  <c r="H44" s="1"/>
  <c r="G43"/>
  <c r="G44" s="1"/>
  <c r="H41"/>
  <c r="H42" s="1"/>
  <c r="G41"/>
  <c r="G42" s="1"/>
  <c r="H39"/>
  <c r="H40" s="1"/>
  <c r="G39"/>
  <c r="G40" s="1"/>
  <c r="F43"/>
  <c r="F44" s="1"/>
  <c r="E43"/>
  <c r="E44" s="1"/>
  <c r="F41"/>
  <c r="F42" s="1"/>
  <c r="E41"/>
  <c r="E42" s="1"/>
  <c r="E40"/>
  <c r="F39"/>
  <c r="F40" s="1"/>
  <c r="E39"/>
  <c r="D43"/>
  <c r="D44" s="1"/>
  <c r="C43"/>
  <c r="C44" s="1"/>
  <c r="D41"/>
  <c r="D42" s="1"/>
  <c r="C41"/>
  <c r="C42" s="1"/>
  <c r="C39"/>
  <c r="C45" s="1"/>
  <c r="C46" s="1"/>
  <c r="O38"/>
  <c r="P38"/>
  <c r="P39" i="2"/>
  <c r="P40" s="1"/>
  <c r="P43"/>
  <c r="P44" s="1"/>
  <c r="O43"/>
  <c r="O44" s="1"/>
  <c r="P41"/>
  <c r="P42" s="1"/>
  <c r="O41"/>
  <c r="O42" s="1"/>
  <c r="O39"/>
  <c r="O40" s="1"/>
  <c r="N43"/>
  <c r="N44" s="1"/>
  <c r="M43"/>
  <c r="M44" s="1"/>
  <c r="N41"/>
  <c r="N42" s="1"/>
  <c r="M41"/>
  <c r="M42" s="1"/>
  <c r="N39"/>
  <c r="N40" s="1"/>
  <c r="M39"/>
  <c r="M45" s="1"/>
  <c r="M46" s="1"/>
  <c r="L43"/>
  <c r="L44" s="1"/>
  <c r="K43"/>
  <c r="K44" s="1"/>
  <c r="L41"/>
  <c r="L42" s="1"/>
  <c r="K41"/>
  <c r="K42" s="1"/>
  <c r="L39"/>
  <c r="L40" s="1"/>
  <c r="K39"/>
  <c r="K40" s="1"/>
  <c r="J43"/>
  <c r="J44" s="1"/>
  <c r="I43"/>
  <c r="I44" s="1"/>
  <c r="J41"/>
  <c r="J42" s="1"/>
  <c r="I41"/>
  <c r="Q41" s="1"/>
  <c r="Q42" s="1"/>
  <c r="J39"/>
  <c r="I39"/>
  <c r="I45" s="1"/>
  <c r="I46" s="1"/>
  <c r="F43"/>
  <c r="F44" s="1"/>
  <c r="E43"/>
  <c r="E44" s="1"/>
  <c r="F41"/>
  <c r="F42" s="1"/>
  <c r="E41"/>
  <c r="E42" s="1"/>
  <c r="F39"/>
  <c r="F40" s="1"/>
  <c r="E39"/>
  <c r="D43"/>
  <c r="D41"/>
  <c r="D40"/>
  <c r="Z38" i="15" l="1"/>
  <c r="H43"/>
  <c r="H44" s="1"/>
  <c r="Z38" i="10"/>
  <c r="F45"/>
  <c r="F46" s="1"/>
  <c r="X41" i="15"/>
  <c r="X42" s="1"/>
  <c r="W39"/>
  <c r="W40" s="1"/>
  <c r="X41" i="10"/>
  <c r="X42" s="1"/>
  <c r="I43" i="14"/>
  <c r="I44" s="1"/>
  <c r="G43" i="15"/>
  <c r="G44" s="1"/>
  <c r="W43"/>
  <c r="W44" s="1"/>
  <c r="I40" i="2"/>
  <c r="Q39"/>
  <c r="W39" i="5"/>
  <c r="W40" s="1"/>
  <c r="I41" i="14"/>
  <c r="I42" s="1"/>
  <c r="F40" i="10"/>
  <c r="G41" i="15"/>
  <c r="G42" s="1"/>
  <c r="X43"/>
  <c r="X44" s="1"/>
  <c r="X43" i="10"/>
  <c r="X44" s="1"/>
  <c r="X39"/>
  <c r="X40" s="1"/>
  <c r="W41" i="5"/>
  <c r="W42" s="1"/>
  <c r="Q43" i="2"/>
  <c r="Q44" s="1"/>
  <c r="Q45" i="6"/>
  <c r="Q46" s="1"/>
  <c r="N45" i="10"/>
  <c r="N46" s="1"/>
  <c r="W39"/>
  <c r="W40" s="1"/>
  <c r="H41" i="15"/>
  <c r="H42" s="1"/>
  <c r="M40" i="6"/>
  <c r="C40" i="1"/>
  <c r="I40"/>
  <c r="I42" i="2"/>
  <c r="N40" i="10"/>
  <c r="H39" i="15"/>
  <c r="I39" i="14"/>
  <c r="I40" s="1"/>
  <c r="G39" i="15"/>
  <c r="W43" i="5"/>
  <c r="W44" s="1"/>
  <c r="E45" i="2"/>
  <c r="E46" s="1"/>
  <c r="X39" i="15"/>
  <c r="X40" s="1"/>
  <c r="W41"/>
  <c r="W42" s="1"/>
  <c r="E45" i="1"/>
  <c r="E46" s="1"/>
  <c r="O39"/>
  <c r="V45" i="10"/>
  <c r="V46" s="1"/>
  <c r="W43"/>
  <c r="W44" s="1"/>
  <c r="U39" i="13"/>
  <c r="U40" s="1"/>
  <c r="AG39" i="4"/>
  <c r="O41" i="1"/>
  <c r="O42" s="1"/>
  <c r="V40" i="10"/>
  <c r="W41"/>
  <c r="W42" s="1"/>
  <c r="J43" i="14"/>
  <c r="J44" s="1"/>
  <c r="J39"/>
  <c r="J40" s="1"/>
  <c r="J41"/>
  <c r="J42" s="1"/>
  <c r="V41" i="13"/>
  <c r="V42" s="1"/>
  <c r="V39"/>
  <c r="V40" s="1"/>
  <c r="V43"/>
  <c r="V44" s="1"/>
  <c r="H45" i="6"/>
  <c r="H46" s="1"/>
  <c r="F45"/>
  <c r="F46" s="1"/>
  <c r="V45" i="5"/>
  <c r="V46" s="1"/>
  <c r="V40"/>
  <c r="T45"/>
  <c r="T46" s="1"/>
  <c r="R45"/>
  <c r="R46" s="1"/>
  <c r="Z38"/>
  <c r="X43"/>
  <c r="X44" s="1"/>
  <c r="X39"/>
  <c r="X40" s="1"/>
  <c r="X41"/>
  <c r="X42" s="1"/>
  <c r="AH43" i="4"/>
  <c r="P43" i="1"/>
  <c r="P44" s="1"/>
  <c r="P41"/>
  <c r="P42" s="1"/>
  <c r="P39"/>
  <c r="P40" s="1"/>
  <c r="J45"/>
  <c r="J46" s="1"/>
  <c r="J40"/>
  <c r="F45"/>
  <c r="F46" s="1"/>
  <c r="D45"/>
  <c r="D46" s="1"/>
  <c r="R39" i="2"/>
  <c r="R40" s="1"/>
  <c r="R43"/>
  <c r="R44" s="1"/>
  <c r="J45"/>
  <c r="J46" s="1"/>
  <c r="R41"/>
  <c r="R42" s="1"/>
  <c r="H43"/>
  <c r="H41"/>
  <c r="H42" s="1"/>
  <c r="U45" i="15"/>
  <c r="U46" s="1"/>
  <c r="V45"/>
  <c r="V46" s="1"/>
  <c r="S45"/>
  <c r="T45"/>
  <c r="Q45"/>
  <c r="Q46" s="1"/>
  <c r="R45"/>
  <c r="R46" s="1"/>
  <c r="P45"/>
  <c r="P46" s="1"/>
  <c r="O45"/>
  <c r="O46" s="1"/>
  <c r="M45"/>
  <c r="M46" s="1"/>
  <c r="N45"/>
  <c r="N46" s="1"/>
  <c r="K45"/>
  <c r="K46" s="1"/>
  <c r="L45"/>
  <c r="L46" s="1"/>
  <c r="I45"/>
  <c r="I46" s="1"/>
  <c r="J45"/>
  <c r="J46" s="1"/>
  <c r="E45"/>
  <c r="E46" s="1"/>
  <c r="F45"/>
  <c r="C45"/>
  <c r="D45"/>
  <c r="D46" s="1"/>
  <c r="U45" i="10"/>
  <c r="U46" s="1"/>
  <c r="T45"/>
  <c r="T46" s="1"/>
  <c r="S40"/>
  <c r="Q45"/>
  <c r="Q46" s="1"/>
  <c r="R45"/>
  <c r="R46" s="1"/>
  <c r="O45"/>
  <c r="O46" s="1"/>
  <c r="P45"/>
  <c r="P46" s="1"/>
  <c r="M45"/>
  <c r="M46" s="1"/>
  <c r="L45"/>
  <c r="L46" s="1"/>
  <c r="K40"/>
  <c r="I45"/>
  <c r="I46" s="1"/>
  <c r="J45"/>
  <c r="J46" s="1"/>
  <c r="G45"/>
  <c r="G46" s="1"/>
  <c r="H45"/>
  <c r="H46" s="1"/>
  <c r="E45"/>
  <c r="E46" s="1"/>
  <c r="C45"/>
  <c r="D45"/>
  <c r="G45" i="14"/>
  <c r="G46" s="1"/>
  <c r="H45"/>
  <c r="H46" s="1"/>
  <c r="E45"/>
  <c r="E46" s="1"/>
  <c r="F45"/>
  <c r="F46" s="1"/>
  <c r="C45"/>
  <c r="D45"/>
  <c r="T45" i="13"/>
  <c r="T46" s="1"/>
  <c r="S45"/>
  <c r="S46" s="1"/>
  <c r="R45"/>
  <c r="R46" s="1"/>
  <c r="Q40"/>
  <c r="O45"/>
  <c r="O46" s="1"/>
  <c r="P45"/>
  <c r="P46" s="1"/>
  <c r="N45"/>
  <c r="N46" s="1"/>
  <c r="M40"/>
  <c r="L45"/>
  <c r="K40"/>
  <c r="I45"/>
  <c r="I46" s="1"/>
  <c r="J45"/>
  <c r="J46" s="1"/>
  <c r="H45"/>
  <c r="H46" s="1"/>
  <c r="G40"/>
  <c r="F45"/>
  <c r="F46" s="1"/>
  <c r="E40"/>
  <c r="C45"/>
  <c r="C46" s="1"/>
  <c r="D45"/>
  <c r="D46" s="1"/>
  <c r="U45" i="6"/>
  <c r="U46" s="1"/>
  <c r="V45"/>
  <c r="V46" s="1"/>
  <c r="T45"/>
  <c r="T46" s="1"/>
  <c r="S40"/>
  <c r="R45"/>
  <c r="R46" s="1"/>
  <c r="Q40"/>
  <c r="P45"/>
  <c r="O40"/>
  <c r="K45"/>
  <c r="K46" s="1"/>
  <c r="L45"/>
  <c r="L46" s="1"/>
  <c r="I45"/>
  <c r="I46" s="1"/>
  <c r="J45"/>
  <c r="J46" s="1"/>
  <c r="G45"/>
  <c r="G46" s="1"/>
  <c r="E45"/>
  <c r="E46" s="1"/>
  <c r="C45"/>
  <c r="C46" s="1"/>
  <c r="D45"/>
  <c r="D46" s="1"/>
  <c r="U45" i="5"/>
  <c r="U46" s="1"/>
  <c r="S45"/>
  <c r="S46" s="1"/>
  <c r="Q45"/>
  <c r="Q46" s="1"/>
  <c r="O45"/>
  <c r="O46" s="1"/>
  <c r="P45"/>
  <c r="P46" s="1"/>
  <c r="M45"/>
  <c r="M46" s="1"/>
  <c r="N45"/>
  <c r="N46" s="1"/>
  <c r="K45"/>
  <c r="K46" s="1"/>
  <c r="L45"/>
  <c r="L46" s="1"/>
  <c r="I45"/>
  <c r="I46" s="1"/>
  <c r="J45"/>
  <c r="J46" s="1"/>
  <c r="G45"/>
  <c r="G46" s="1"/>
  <c r="H45"/>
  <c r="H46" s="1"/>
  <c r="E45"/>
  <c r="E46" s="1"/>
  <c r="F45"/>
  <c r="F46" s="1"/>
  <c r="C45"/>
  <c r="D45"/>
  <c r="D45" i="4"/>
  <c r="AH41"/>
  <c r="C40"/>
  <c r="AH39"/>
  <c r="J40" i="2"/>
  <c r="H39"/>
  <c r="Q40"/>
  <c r="AE45" i="4"/>
  <c r="AE46" s="1"/>
  <c r="AF45"/>
  <c r="AF46" s="1"/>
  <c r="AC45"/>
  <c r="AC46" s="1"/>
  <c r="AD45"/>
  <c r="AD46" s="1"/>
  <c r="AA45"/>
  <c r="AA46" s="1"/>
  <c r="AB45"/>
  <c r="AB46" s="1"/>
  <c r="Z45"/>
  <c r="Z46" s="1"/>
  <c r="Y40"/>
  <c r="X45"/>
  <c r="X46" s="1"/>
  <c r="W40"/>
  <c r="V45"/>
  <c r="V46" s="1"/>
  <c r="U45"/>
  <c r="U46" s="1"/>
  <c r="T45"/>
  <c r="T46" s="1"/>
  <c r="S40"/>
  <c r="Q45"/>
  <c r="Q46" s="1"/>
  <c r="R45"/>
  <c r="R46" s="1"/>
  <c r="P45"/>
  <c r="P46" s="1"/>
  <c r="O45"/>
  <c r="O46" s="1"/>
  <c r="N45"/>
  <c r="N46" s="1"/>
  <c r="M45"/>
  <c r="M46" s="1"/>
  <c r="K45"/>
  <c r="K46" s="1"/>
  <c r="L45"/>
  <c r="L46" s="1"/>
  <c r="J45"/>
  <c r="J46" s="1"/>
  <c r="I40"/>
  <c r="H45"/>
  <c r="H46" s="1"/>
  <c r="G45"/>
  <c r="G46" s="1"/>
  <c r="F45"/>
  <c r="F46" s="1"/>
  <c r="E40"/>
  <c r="N45" i="1"/>
  <c r="M40"/>
  <c r="K45"/>
  <c r="K46" s="1"/>
  <c r="L45"/>
  <c r="L46" s="1"/>
  <c r="G45"/>
  <c r="G46" s="1"/>
  <c r="H45"/>
  <c r="H46" s="1"/>
  <c r="P45" i="2"/>
  <c r="P46" s="1"/>
  <c r="O45"/>
  <c r="O46" s="1"/>
  <c r="M40"/>
  <c r="N45"/>
  <c r="N46" s="1"/>
  <c r="K45"/>
  <c r="K46" s="1"/>
  <c r="L45"/>
  <c r="L46" s="1"/>
  <c r="F45"/>
  <c r="F46" s="1"/>
  <c r="E40"/>
  <c r="D44"/>
  <c r="D42"/>
  <c r="G38"/>
  <c r="H38"/>
  <c r="Q38"/>
  <c r="R38"/>
  <c r="E43" i="12"/>
  <c r="G43"/>
  <c r="I43"/>
  <c r="K43"/>
  <c r="E41"/>
  <c r="G41"/>
  <c r="I41"/>
  <c r="K41"/>
  <c r="E39"/>
  <c r="G39"/>
  <c r="I39"/>
  <c r="K39"/>
  <c r="C43"/>
  <c r="C41"/>
  <c r="C39"/>
  <c r="D46" i="2"/>
  <c r="D46" i="10" l="1"/>
  <c r="X45"/>
  <c r="X46" s="1"/>
  <c r="O40" i="1"/>
  <c r="O45"/>
  <c r="O46" s="1"/>
  <c r="C46" i="5"/>
  <c r="W45"/>
  <c r="W46" s="1"/>
  <c r="Q45" i="2"/>
  <c r="Q46" s="1"/>
  <c r="U45" i="13"/>
  <c r="U46" s="1"/>
  <c r="C46" i="15"/>
  <c r="G45"/>
  <c r="G46" s="1"/>
  <c r="C46" i="10"/>
  <c r="W45"/>
  <c r="W46" s="1"/>
  <c r="G40" i="15"/>
  <c r="Y39"/>
  <c r="Y40" s="1"/>
  <c r="C46" i="14"/>
  <c r="I45"/>
  <c r="I46" s="1"/>
  <c r="T46" i="15"/>
  <c r="X45"/>
  <c r="X46" s="1"/>
  <c r="Q38" i="1"/>
  <c r="H40" i="15"/>
  <c r="Z39"/>
  <c r="Z40" s="1"/>
  <c r="S46"/>
  <c r="W45"/>
  <c r="W46" s="1"/>
  <c r="AG40" i="4"/>
  <c r="Y39" i="5"/>
  <c r="Y40" s="1"/>
  <c r="D46" i="14"/>
  <c r="J45"/>
  <c r="J46" s="1"/>
  <c r="L46" i="13"/>
  <c r="V45"/>
  <c r="V46" s="1"/>
  <c r="D46" i="5"/>
  <c r="X45"/>
  <c r="X46" s="1"/>
  <c r="Z39"/>
  <c r="Z40" s="1"/>
  <c r="AH45" i="4"/>
  <c r="AH40"/>
  <c r="Z43" i="5"/>
  <c r="Z44" s="1"/>
  <c r="AH44" i="4"/>
  <c r="AH42"/>
  <c r="Z41" i="5"/>
  <c r="Z42" s="1"/>
  <c r="P45" i="1"/>
  <c r="P46" s="1"/>
  <c r="R38"/>
  <c r="R39"/>
  <c r="R40" s="1"/>
  <c r="R45" i="2"/>
  <c r="R46" s="1"/>
  <c r="R43" i="1"/>
  <c r="R44" s="1"/>
  <c r="R41"/>
  <c r="H44" i="2"/>
  <c r="F46" i="15"/>
  <c r="H45"/>
  <c r="H46" s="1"/>
  <c r="P46" i="6"/>
  <c r="D46" i="4"/>
  <c r="N46" i="1"/>
  <c r="H45" i="2"/>
  <c r="H46" s="1"/>
  <c r="H40"/>
  <c r="W28" i="10"/>
  <c r="X28"/>
  <c r="W29"/>
  <c r="X29"/>
  <c r="Z45" i="5" l="1"/>
  <c r="Z46" s="1"/>
  <c r="AH46" i="4"/>
  <c r="R45" i="1"/>
  <c r="R46" s="1"/>
  <c r="M6" i="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29"/>
  <c r="N29"/>
  <c r="M30"/>
  <c r="N30"/>
  <c r="M31"/>
  <c r="N31"/>
  <c r="M32"/>
  <c r="N32"/>
  <c r="M33"/>
  <c r="N33"/>
  <c r="M34"/>
  <c r="N34"/>
  <c r="M35"/>
  <c r="N35"/>
  <c r="M36"/>
  <c r="N36"/>
  <c r="M37"/>
  <c r="N37"/>
  <c r="N5"/>
  <c r="M5"/>
  <c r="E44" i="12"/>
  <c r="E45" s="1"/>
  <c r="G44"/>
  <c r="G45" s="1"/>
  <c r="I44"/>
  <c r="I45" s="1"/>
  <c r="K44"/>
  <c r="K45" s="1"/>
  <c r="W35" i="15"/>
  <c r="X35"/>
  <c r="G35"/>
  <c r="Y35" s="1"/>
  <c r="K34" i="12" s="1"/>
  <c r="H35" i="15"/>
  <c r="W34" i="10"/>
  <c r="X34"/>
  <c r="W35"/>
  <c r="X35"/>
  <c r="I34" i="14"/>
  <c r="J34"/>
  <c r="I35"/>
  <c r="J35"/>
  <c r="U35" i="13"/>
  <c r="V35"/>
  <c r="W35" i="6"/>
  <c r="Y35" s="1"/>
  <c r="G34" i="12" s="1"/>
  <c r="X35" i="6"/>
  <c r="W35" i="5"/>
  <c r="X35"/>
  <c r="AG36" i="4"/>
  <c r="AH36"/>
  <c r="O36" i="1"/>
  <c r="P36"/>
  <c r="O37"/>
  <c r="P37"/>
  <c r="C39" i="2"/>
  <c r="G36"/>
  <c r="H36"/>
  <c r="Q36"/>
  <c r="R36"/>
  <c r="G39" l="1"/>
  <c r="C40"/>
  <c r="R36" i="1"/>
  <c r="D35" i="12" s="1"/>
  <c r="N39" i="6"/>
  <c r="Z35" i="15"/>
  <c r="L34" i="12" s="1"/>
  <c r="N43" i="6"/>
  <c r="Z35"/>
  <c r="H34" i="12" s="1"/>
  <c r="M43" i="6"/>
  <c r="M41"/>
  <c r="Z35" i="10"/>
  <c r="J34" i="12" s="1"/>
  <c r="N41" i="6"/>
  <c r="Y35" i="10"/>
  <c r="I34" i="12" s="1"/>
  <c r="Q36" i="1"/>
  <c r="C35" i="12" s="1"/>
  <c r="W34" i="15"/>
  <c r="X34"/>
  <c r="W36" i="10"/>
  <c r="X36"/>
  <c r="I36" i="14"/>
  <c r="J36"/>
  <c r="U34" i="13"/>
  <c r="Y34" i="10" s="1"/>
  <c r="I33" i="12" s="1"/>
  <c r="V34" i="13"/>
  <c r="Z34" i="10" s="1"/>
  <c r="J33" i="12" s="1"/>
  <c r="W34" i="5"/>
  <c r="X34"/>
  <c r="AG35" i="4"/>
  <c r="Y35" i="5" s="1"/>
  <c r="E34" i="12" s="1"/>
  <c r="AH35" i="4"/>
  <c r="Z35" i="5" s="1"/>
  <c r="F34" i="12" s="1"/>
  <c r="Q34" i="2"/>
  <c r="R34"/>
  <c r="G34"/>
  <c r="H34"/>
  <c r="P34" i="1"/>
  <c r="O34"/>
  <c r="X34" i="6"/>
  <c r="W34"/>
  <c r="Y34" s="1"/>
  <c r="G33" i="12" s="1"/>
  <c r="H34" i="15"/>
  <c r="G34"/>
  <c r="C44" i="12"/>
  <c r="C45" s="1"/>
  <c r="W41" i="6" l="1"/>
  <c r="W42" s="1"/>
  <c r="M42"/>
  <c r="W43"/>
  <c r="W44" s="1"/>
  <c r="M44"/>
  <c r="G40" i="2"/>
  <c r="Q39" i="1"/>
  <c r="N44" i="6"/>
  <c r="X43"/>
  <c r="X44" s="1"/>
  <c r="X39"/>
  <c r="X40" s="1"/>
  <c r="N40"/>
  <c r="X41"/>
  <c r="X42" s="1"/>
  <c r="N42"/>
  <c r="N45"/>
  <c r="M45"/>
  <c r="Y34" i="15"/>
  <c r="K33" i="12" s="1"/>
  <c r="Z34" i="15"/>
  <c r="L33" i="12" s="1"/>
  <c r="Z34" i="6"/>
  <c r="H33" i="12" s="1"/>
  <c r="Q34" i="1"/>
  <c r="C33" i="12" s="1"/>
  <c r="R34" i="1"/>
  <c r="D33" i="12" s="1"/>
  <c r="Q40" i="1" l="1"/>
  <c r="W45" i="6"/>
  <c r="W46" s="1"/>
  <c r="M46"/>
  <c r="Z43"/>
  <c r="Z44" s="1"/>
  <c r="Z41"/>
  <c r="Z42" s="1"/>
  <c r="N46"/>
  <c r="X45"/>
  <c r="X46" s="1"/>
  <c r="Z39"/>
  <c r="Z40" s="1"/>
  <c r="G37" i="2"/>
  <c r="H37"/>
  <c r="Q37"/>
  <c r="R37"/>
  <c r="Z45" i="6" l="1"/>
  <c r="Z46" s="1"/>
  <c r="R37" i="1"/>
  <c r="D36" i="12" s="1"/>
  <c r="Q37" i="1"/>
  <c r="C36" i="12" s="1"/>
  <c r="AG43" i="4"/>
  <c r="AG44" s="1"/>
  <c r="C43" i="2"/>
  <c r="C41"/>
  <c r="G43" l="1"/>
  <c r="G44" s="1"/>
  <c r="C44"/>
  <c r="G41"/>
  <c r="G42" s="1"/>
  <c r="C42"/>
  <c r="Z43" i="15"/>
  <c r="Z44" s="1"/>
  <c r="Z41"/>
  <c r="Z42" s="1"/>
  <c r="Y43"/>
  <c r="Y44" s="1"/>
  <c r="Z41" i="10"/>
  <c r="Z42" s="1"/>
  <c r="Z39"/>
  <c r="Z40" s="1"/>
  <c r="Y41" i="6"/>
  <c r="Y42" s="1"/>
  <c r="Y43" i="5"/>
  <c r="Y44" s="1"/>
  <c r="AG41" i="4"/>
  <c r="C45" i="2"/>
  <c r="C46" s="1"/>
  <c r="W23" i="15"/>
  <c r="X23"/>
  <c r="W24"/>
  <c r="X24"/>
  <c r="W25"/>
  <c r="X25"/>
  <c r="W26"/>
  <c r="X26"/>
  <c r="W27"/>
  <c r="X27"/>
  <c r="W28"/>
  <c r="X28"/>
  <c r="W29"/>
  <c r="X29"/>
  <c r="W30"/>
  <c r="X30"/>
  <c r="W31"/>
  <c r="X31"/>
  <c r="W32"/>
  <c r="X32"/>
  <c r="W33"/>
  <c r="X33"/>
  <c r="W36"/>
  <c r="X36"/>
  <c r="W37"/>
  <c r="X37"/>
  <c r="G16"/>
  <c r="H16"/>
  <c r="G17"/>
  <c r="H17"/>
  <c r="G18"/>
  <c r="H18"/>
  <c r="G19"/>
  <c r="H19"/>
  <c r="G20"/>
  <c r="H20"/>
  <c r="G21"/>
  <c r="H21"/>
  <c r="G22"/>
  <c r="H22"/>
  <c r="G23"/>
  <c r="Y23" s="1"/>
  <c r="K22" i="12" s="1"/>
  <c r="H23" i="15"/>
  <c r="Z23" s="1"/>
  <c r="L22" i="12" s="1"/>
  <c r="G24" i="15"/>
  <c r="Y24" s="1"/>
  <c r="K23" i="12" s="1"/>
  <c r="H24" i="15"/>
  <c r="Z24" s="1"/>
  <c r="L23" i="12" s="1"/>
  <c r="G25" i="15"/>
  <c r="H25"/>
  <c r="Z25" s="1"/>
  <c r="L24" i="12" s="1"/>
  <c r="G26" i="15"/>
  <c r="H26"/>
  <c r="G27"/>
  <c r="H27"/>
  <c r="G28"/>
  <c r="H28"/>
  <c r="G29"/>
  <c r="H29"/>
  <c r="G30"/>
  <c r="H30"/>
  <c r="Z30" s="1"/>
  <c r="L29" i="12" s="1"/>
  <c r="G31" i="15"/>
  <c r="H31"/>
  <c r="Z31" s="1"/>
  <c r="L30" i="12" s="1"/>
  <c r="G32" i="15"/>
  <c r="H32"/>
  <c r="G33"/>
  <c r="H33"/>
  <c r="G36"/>
  <c r="H36"/>
  <c r="Z36" s="1"/>
  <c r="L35" i="12" s="1"/>
  <c r="G37" i="15"/>
  <c r="H37"/>
  <c r="Z37" s="1"/>
  <c r="L36" i="12" s="1"/>
  <c r="W6" i="15"/>
  <c r="X6"/>
  <c r="W7"/>
  <c r="X7"/>
  <c r="W8"/>
  <c r="X8"/>
  <c r="W9"/>
  <c r="X9"/>
  <c r="W10"/>
  <c r="X10"/>
  <c r="W11"/>
  <c r="X11"/>
  <c r="W12"/>
  <c r="X12"/>
  <c r="W13"/>
  <c r="X13"/>
  <c r="W14"/>
  <c r="X14"/>
  <c r="W15"/>
  <c r="X15"/>
  <c r="W16"/>
  <c r="Y16" s="1"/>
  <c r="K15" i="12" s="1"/>
  <c r="X16" i="15"/>
  <c r="W17"/>
  <c r="Y17" s="1"/>
  <c r="K16" i="12" s="1"/>
  <c r="X17" i="15"/>
  <c r="W18"/>
  <c r="Y18" s="1"/>
  <c r="K17" i="12" s="1"/>
  <c r="X18" i="15"/>
  <c r="W19"/>
  <c r="Y19" s="1"/>
  <c r="K18" i="12" s="1"/>
  <c r="X19" i="15"/>
  <c r="W20"/>
  <c r="Y20" s="1"/>
  <c r="K19" i="12" s="1"/>
  <c r="X20" i="15"/>
  <c r="W21"/>
  <c r="Y21" s="1"/>
  <c r="K20" i="12" s="1"/>
  <c r="X21" i="15"/>
  <c r="W22"/>
  <c r="X22"/>
  <c r="X5"/>
  <c r="W5"/>
  <c r="G6"/>
  <c r="Y6" s="1"/>
  <c r="K5" i="12" s="1"/>
  <c r="H6" i="15"/>
  <c r="G7"/>
  <c r="H7"/>
  <c r="G8"/>
  <c r="Y8" s="1"/>
  <c r="K7" i="12" s="1"/>
  <c r="H8" i="15"/>
  <c r="Z8" s="1"/>
  <c r="L7" i="12" s="1"/>
  <c r="G9" i="15"/>
  <c r="H9"/>
  <c r="Z9" s="1"/>
  <c r="L8" i="12" s="1"/>
  <c r="G10" i="15"/>
  <c r="Y10" s="1"/>
  <c r="K9" i="12" s="1"/>
  <c r="H10" i="15"/>
  <c r="G11"/>
  <c r="H11"/>
  <c r="G12"/>
  <c r="H12"/>
  <c r="G13"/>
  <c r="H13"/>
  <c r="G14"/>
  <c r="Y14" s="1"/>
  <c r="K13" i="12" s="1"/>
  <c r="H14" i="15"/>
  <c r="G15"/>
  <c r="H15"/>
  <c r="H5"/>
  <c r="G5"/>
  <c r="W6" i="10"/>
  <c r="X6"/>
  <c r="W7"/>
  <c r="X7"/>
  <c r="W8"/>
  <c r="X8"/>
  <c r="W9"/>
  <c r="X9"/>
  <c r="W10"/>
  <c r="X10"/>
  <c r="W11"/>
  <c r="X11"/>
  <c r="W12"/>
  <c r="X12"/>
  <c r="W13"/>
  <c r="X13"/>
  <c r="W14"/>
  <c r="X14"/>
  <c r="W15"/>
  <c r="X15"/>
  <c r="W16"/>
  <c r="X16"/>
  <c r="W17"/>
  <c r="X17"/>
  <c r="W18"/>
  <c r="X18"/>
  <c r="W19"/>
  <c r="X19"/>
  <c r="W20"/>
  <c r="X20"/>
  <c r="W21"/>
  <c r="X21"/>
  <c r="W22"/>
  <c r="X22"/>
  <c r="W23"/>
  <c r="X23"/>
  <c r="W24"/>
  <c r="X24"/>
  <c r="W25"/>
  <c r="X25"/>
  <c r="W26"/>
  <c r="X26"/>
  <c r="W27"/>
  <c r="X27"/>
  <c r="W30"/>
  <c r="X30"/>
  <c r="W31"/>
  <c r="X31"/>
  <c r="W32"/>
  <c r="X32"/>
  <c r="W33"/>
  <c r="X33"/>
  <c r="W37"/>
  <c r="X37"/>
  <c r="X5"/>
  <c r="W5"/>
  <c r="I6" i="14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7"/>
  <c r="J37"/>
  <c r="J5"/>
  <c r="I5"/>
  <c r="U37" i="13"/>
  <c r="Y36" i="10" s="1"/>
  <c r="I35" i="12" s="1"/>
  <c r="V37" i="13"/>
  <c r="U6"/>
  <c r="V6"/>
  <c r="U7"/>
  <c r="V7"/>
  <c r="U8"/>
  <c r="V8"/>
  <c r="U9"/>
  <c r="V9"/>
  <c r="U10"/>
  <c r="V10"/>
  <c r="U11"/>
  <c r="V11"/>
  <c r="U12"/>
  <c r="V12"/>
  <c r="U13"/>
  <c r="V13"/>
  <c r="U14"/>
  <c r="V14"/>
  <c r="U15"/>
  <c r="V15"/>
  <c r="U16"/>
  <c r="V16"/>
  <c r="U17"/>
  <c r="V17"/>
  <c r="U18"/>
  <c r="V18"/>
  <c r="U19"/>
  <c r="V19"/>
  <c r="U20"/>
  <c r="V20"/>
  <c r="U21"/>
  <c r="V21"/>
  <c r="U22"/>
  <c r="V22"/>
  <c r="U23"/>
  <c r="V23"/>
  <c r="U24"/>
  <c r="V24"/>
  <c r="U25"/>
  <c r="V25"/>
  <c r="U26"/>
  <c r="V26"/>
  <c r="U27"/>
  <c r="V27"/>
  <c r="U28"/>
  <c r="V28"/>
  <c r="U29"/>
  <c r="V29"/>
  <c r="U30"/>
  <c r="V30"/>
  <c r="U31"/>
  <c r="V31"/>
  <c r="U32"/>
  <c r="V32"/>
  <c r="U33"/>
  <c r="V33"/>
  <c r="U36"/>
  <c r="V36"/>
  <c r="Z36" i="10" s="1"/>
  <c r="J35" i="12" s="1"/>
  <c r="V5" i="13"/>
  <c r="U5"/>
  <c r="W27" i="6"/>
  <c r="X27"/>
  <c r="Z27" s="1"/>
  <c r="H26" i="12" s="1"/>
  <c r="W28" i="6"/>
  <c r="X28"/>
  <c r="Z28" s="1"/>
  <c r="H27" i="12" s="1"/>
  <c r="W29" i="6"/>
  <c r="X29"/>
  <c r="Z29" s="1"/>
  <c r="H28" i="12" s="1"/>
  <c r="W30" i="6"/>
  <c r="Y30" s="1"/>
  <c r="G29" i="12" s="1"/>
  <c r="X30" i="6"/>
  <c r="Z30" s="1"/>
  <c r="H29" i="12" s="1"/>
  <c r="W31" i="6"/>
  <c r="X31"/>
  <c r="Z31" s="1"/>
  <c r="H30" i="12" s="1"/>
  <c r="W32" i="6"/>
  <c r="Y32" s="1"/>
  <c r="G31" i="12" s="1"/>
  <c r="X32" i="6"/>
  <c r="Z32" s="1"/>
  <c r="H31" i="12" s="1"/>
  <c r="W33" i="6"/>
  <c r="X33"/>
  <c r="Z33" s="1"/>
  <c r="H32" i="12" s="1"/>
  <c r="W36" i="6"/>
  <c r="Y36" s="1"/>
  <c r="G35" i="12" s="1"/>
  <c r="X36" i="6"/>
  <c r="Z36" s="1"/>
  <c r="H35" i="12" s="1"/>
  <c r="W37" i="6"/>
  <c r="X37"/>
  <c r="Z37" s="1"/>
  <c r="H36" i="12" s="1"/>
  <c r="Y28" i="6"/>
  <c r="G27" i="12" s="1"/>
  <c r="W6" i="5"/>
  <c r="X6"/>
  <c r="W7"/>
  <c r="X7"/>
  <c r="W8"/>
  <c r="X8"/>
  <c r="W9"/>
  <c r="X9"/>
  <c r="W10"/>
  <c r="X10"/>
  <c r="W11"/>
  <c r="X11"/>
  <c r="W12"/>
  <c r="X12"/>
  <c r="W13"/>
  <c r="X13"/>
  <c r="W14"/>
  <c r="X14"/>
  <c r="W15"/>
  <c r="X15"/>
  <c r="W16"/>
  <c r="X16"/>
  <c r="W17"/>
  <c r="X17"/>
  <c r="W18"/>
  <c r="X18"/>
  <c r="W19"/>
  <c r="X19"/>
  <c r="W20"/>
  <c r="X20"/>
  <c r="W21"/>
  <c r="X21"/>
  <c r="W22"/>
  <c r="X22"/>
  <c r="W23"/>
  <c r="X23"/>
  <c r="W24"/>
  <c r="X24"/>
  <c r="W25"/>
  <c r="X25"/>
  <c r="W26"/>
  <c r="X26"/>
  <c r="W27"/>
  <c r="X27"/>
  <c r="W28"/>
  <c r="X28"/>
  <c r="W29"/>
  <c r="X29"/>
  <c r="W30"/>
  <c r="X30"/>
  <c r="W31"/>
  <c r="X31"/>
  <c r="W32"/>
  <c r="X32"/>
  <c r="W33"/>
  <c r="X33"/>
  <c r="W36"/>
  <c r="X36"/>
  <c r="Z36" s="1"/>
  <c r="F35" i="12" s="1"/>
  <c r="W37" i="5"/>
  <c r="X37"/>
  <c r="X5"/>
  <c r="W5"/>
  <c r="AG6" i="4"/>
  <c r="AH6"/>
  <c r="AG7"/>
  <c r="AH7"/>
  <c r="AG8"/>
  <c r="AH8"/>
  <c r="AG9"/>
  <c r="AH9"/>
  <c r="AG10"/>
  <c r="AH10"/>
  <c r="AG11"/>
  <c r="AH11"/>
  <c r="AG12"/>
  <c r="AH12"/>
  <c r="AG13"/>
  <c r="AH13"/>
  <c r="AG14"/>
  <c r="AH14"/>
  <c r="AG15"/>
  <c r="AH15"/>
  <c r="AG16"/>
  <c r="AH16"/>
  <c r="AG17"/>
  <c r="AH17"/>
  <c r="AG18"/>
  <c r="AH18"/>
  <c r="AG19"/>
  <c r="AH19"/>
  <c r="AG20"/>
  <c r="AH20"/>
  <c r="AG21"/>
  <c r="AH21"/>
  <c r="AG22"/>
  <c r="AH22"/>
  <c r="AG23"/>
  <c r="AH23"/>
  <c r="AG24"/>
  <c r="AH24"/>
  <c r="AG25"/>
  <c r="AH25"/>
  <c r="AG26"/>
  <c r="AH26"/>
  <c r="AG27"/>
  <c r="AH27"/>
  <c r="AG28"/>
  <c r="AH28"/>
  <c r="AG29"/>
  <c r="AH29"/>
  <c r="AG30"/>
  <c r="AH30"/>
  <c r="AG31"/>
  <c r="AH31"/>
  <c r="AG32"/>
  <c r="AH32"/>
  <c r="AG33"/>
  <c r="AH33"/>
  <c r="AG34"/>
  <c r="Y34" i="5" s="1"/>
  <c r="E33" i="12" s="1"/>
  <c r="M33" s="1"/>
  <c r="AH34" i="4"/>
  <c r="Z34" i="5" s="1"/>
  <c r="F33" i="12" s="1"/>
  <c r="N33" s="1"/>
  <c r="AG37" i="4"/>
  <c r="AH37"/>
  <c r="AH5"/>
  <c r="AG5"/>
  <c r="O6" i="1"/>
  <c r="P6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5"/>
  <c r="P35"/>
  <c r="P5"/>
  <c r="O5"/>
  <c r="Q6" i="2"/>
  <c r="R6"/>
  <c r="Q7"/>
  <c r="R7"/>
  <c r="Q8"/>
  <c r="R8"/>
  <c r="Q9"/>
  <c r="R9"/>
  <c r="Q10"/>
  <c r="R10"/>
  <c r="Q1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5"/>
  <c r="R35"/>
  <c r="R5"/>
  <c r="Q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5"/>
  <c r="H35"/>
  <c r="H5"/>
  <c r="G5"/>
  <c r="W6" i="6"/>
  <c r="X6"/>
  <c r="W7"/>
  <c r="X7"/>
  <c r="W8"/>
  <c r="X8"/>
  <c r="W9"/>
  <c r="X9"/>
  <c r="W10"/>
  <c r="X10"/>
  <c r="W11"/>
  <c r="X11"/>
  <c r="W12"/>
  <c r="X12"/>
  <c r="W13"/>
  <c r="X13"/>
  <c r="W14"/>
  <c r="X14"/>
  <c r="W15"/>
  <c r="X15"/>
  <c r="W16"/>
  <c r="X16"/>
  <c r="W17"/>
  <c r="X17"/>
  <c r="W18"/>
  <c r="X18"/>
  <c r="W19"/>
  <c r="X19"/>
  <c r="W20"/>
  <c r="X20"/>
  <c r="W21"/>
  <c r="X21"/>
  <c r="W22"/>
  <c r="X22"/>
  <c r="W23"/>
  <c r="X23"/>
  <c r="W24"/>
  <c r="X24"/>
  <c r="W25"/>
  <c r="X25"/>
  <c r="W26"/>
  <c r="X26"/>
  <c r="X5"/>
  <c r="W5"/>
  <c r="Z14" i="15" l="1"/>
  <c r="L13" i="12" s="1"/>
  <c r="Z15" i="15"/>
  <c r="L14" i="12" s="1"/>
  <c r="Z13" i="15"/>
  <c r="L12" i="12" s="1"/>
  <c r="Z28" i="15"/>
  <c r="L27" i="12" s="1"/>
  <c r="Z12" i="15"/>
  <c r="L11" i="12" s="1"/>
  <c r="Z11" i="15"/>
  <c r="L10" i="12" s="1"/>
  <c r="Z10" i="15"/>
  <c r="L9" i="12" s="1"/>
  <c r="Z7" i="15"/>
  <c r="L6" i="12" s="1"/>
  <c r="Z6" i="15"/>
  <c r="L5" i="12" s="1"/>
  <c r="Z33" i="15"/>
  <c r="L32" i="12" s="1"/>
  <c r="Z32" i="15"/>
  <c r="L31" i="12" s="1"/>
  <c r="Z26" i="15"/>
  <c r="L25" i="12" s="1"/>
  <c r="AG42" i="4"/>
  <c r="AG45"/>
  <c r="AG46" s="1"/>
  <c r="G45" i="2"/>
  <c r="G46" s="1"/>
  <c r="Y12" i="15"/>
  <c r="K11" i="12" s="1"/>
  <c r="N35"/>
  <c r="Z5" i="10"/>
  <c r="J4" i="12" s="1"/>
  <c r="Y41" i="10"/>
  <c r="Y42" s="1"/>
  <c r="Z43"/>
  <c r="Z44" s="1"/>
  <c r="Z19" i="15"/>
  <c r="L18" i="12" s="1"/>
  <c r="Z17" i="15"/>
  <c r="L16" i="12" s="1"/>
  <c r="Q33" i="1"/>
  <c r="C32" i="12" s="1"/>
  <c r="Q31" i="1"/>
  <c r="C30" i="12" s="1"/>
  <c r="Q29" i="1"/>
  <c r="C28" i="12" s="1"/>
  <c r="Q27" i="1"/>
  <c r="C26" i="12" s="1"/>
  <c r="Q25" i="1"/>
  <c r="C24" i="12" s="1"/>
  <c r="Q23" i="1"/>
  <c r="C22" i="12" s="1"/>
  <c r="Q21" i="1"/>
  <c r="C20" i="12" s="1"/>
  <c r="Q19" i="1"/>
  <c r="C18" i="12" s="1"/>
  <c r="Q17" i="1"/>
  <c r="C16" i="12" s="1"/>
  <c r="Q15" i="1"/>
  <c r="C14" i="12" s="1"/>
  <c r="Q13" i="1"/>
  <c r="C12" i="12" s="1"/>
  <c r="Q11" i="1"/>
  <c r="C10" i="12" s="1"/>
  <c r="Q9" i="1"/>
  <c r="C8" i="12" s="1"/>
  <c r="Q7" i="1"/>
  <c r="C6" i="12" s="1"/>
  <c r="Z5" i="15"/>
  <c r="L4" i="12" s="1"/>
  <c r="Y25" i="15"/>
  <c r="K24" i="12" s="1"/>
  <c r="Y5" i="15"/>
  <c r="K4" i="12" s="1"/>
  <c r="R32" i="1"/>
  <c r="D31" i="12" s="1"/>
  <c r="R28" i="1"/>
  <c r="D27" i="12" s="1"/>
  <c r="R24" i="1"/>
  <c r="D23" i="12" s="1"/>
  <c r="R20" i="1"/>
  <c r="D19" i="12" s="1"/>
  <c r="R16" i="1"/>
  <c r="D15" i="12" s="1"/>
  <c r="R12" i="1"/>
  <c r="D11" i="12" s="1"/>
  <c r="R6" i="1"/>
  <c r="D5" i="12" s="1"/>
  <c r="Y5" i="5"/>
  <c r="E4" i="12" s="1"/>
  <c r="Z32" i="5"/>
  <c r="F31" i="12" s="1"/>
  <c r="Z30" i="5"/>
  <c r="F29" i="12" s="1"/>
  <c r="Z28" i="5"/>
  <c r="F27" i="12" s="1"/>
  <c r="Z26" i="5"/>
  <c r="F25" i="12" s="1"/>
  <c r="Z24" i="5"/>
  <c r="F23" i="12" s="1"/>
  <c r="Z22" i="5"/>
  <c r="F21" i="12" s="1"/>
  <c r="Z20" i="5"/>
  <c r="F19" i="12" s="1"/>
  <c r="Z18" i="5"/>
  <c r="F17" i="12" s="1"/>
  <c r="Z16" i="5"/>
  <c r="F15" i="12" s="1"/>
  <c r="Z14" i="5"/>
  <c r="F13" i="12" s="1"/>
  <c r="Z12" i="5"/>
  <c r="F11" i="12" s="1"/>
  <c r="Z10" i="5"/>
  <c r="F9" i="12" s="1"/>
  <c r="Z8" i="5"/>
  <c r="F7" i="12" s="1"/>
  <c r="Z6" i="5"/>
  <c r="F5" i="12" s="1"/>
  <c r="Z26" i="6"/>
  <c r="H25" i="12" s="1"/>
  <c r="Z24" i="6"/>
  <c r="H23" i="12" s="1"/>
  <c r="Z22" i="6"/>
  <c r="H21" i="12" s="1"/>
  <c r="Z20" i="6"/>
  <c r="H19" i="12" s="1"/>
  <c r="Z18" i="6"/>
  <c r="H17" i="12" s="1"/>
  <c r="Z16" i="6"/>
  <c r="H15" i="12" s="1"/>
  <c r="Z14" i="6"/>
  <c r="H13" i="12" s="1"/>
  <c r="Z12" i="6"/>
  <c r="H11" i="12" s="1"/>
  <c r="Z10" i="6"/>
  <c r="H9" i="12" s="1"/>
  <c r="Z8" i="6"/>
  <c r="H7" i="12" s="1"/>
  <c r="Z6" i="6"/>
  <c r="H5" i="12" s="1"/>
  <c r="Y5" i="10"/>
  <c r="I4" i="12" s="1"/>
  <c r="Z22" i="15"/>
  <c r="L21" i="12" s="1"/>
  <c r="R35" i="1"/>
  <c r="D34" i="12" s="1"/>
  <c r="N34" s="1"/>
  <c r="R30" i="1"/>
  <c r="D29" i="12" s="1"/>
  <c r="R26" i="1"/>
  <c r="D25" i="12" s="1"/>
  <c r="R22" i="1"/>
  <c r="D21" i="12" s="1"/>
  <c r="R18" i="1"/>
  <c r="D17" i="12" s="1"/>
  <c r="R14" i="1"/>
  <c r="D13" i="12" s="1"/>
  <c r="R10" i="1"/>
  <c r="D9" i="12" s="1"/>
  <c r="R8" i="1"/>
  <c r="D7" i="12" s="1"/>
  <c r="Y33" i="15"/>
  <c r="K32" i="12" s="1"/>
  <c r="Y5" i="6"/>
  <c r="Q41" i="1"/>
  <c r="Y15" i="15"/>
  <c r="K14" i="12" s="1"/>
  <c r="Y13" i="15"/>
  <c r="K12" i="12" s="1"/>
  <c r="Y11" i="15"/>
  <c r="K10" i="12" s="1"/>
  <c r="Y9" i="15"/>
  <c r="K8" i="12" s="1"/>
  <c r="Y7" i="15"/>
  <c r="K6" i="12" s="1"/>
  <c r="Y22" i="15"/>
  <c r="K21" i="12" s="1"/>
  <c r="Y29" i="15"/>
  <c r="K28" i="12" s="1"/>
  <c r="Z29" i="15"/>
  <c r="L28" i="12" s="1"/>
  <c r="Z27" i="15"/>
  <c r="L26" i="12" s="1"/>
  <c r="Z21" i="15"/>
  <c r="L20" i="12" s="1"/>
  <c r="Y41" i="15"/>
  <c r="Y42" s="1"/>
  <c r="Z20"/>
  <c r="L19" i="12" s="1"/>
  <c r="Z18" i="15"/>
  <c r="L17" i="12" s="1"/>
  <c r="Z16" i="15"/>
  <c r="L15" i="12" s="1"/>
  <c r="Z45" i="15"/>
  <c r="Z46" s="1"/>
  <c r="Y43" i="10"/>
  <c r="Y44" s="1"/>
  <c r="Y39"/>
  <c r="Y40" s="1"/>
  <c r="J36" i="12"/>
  <c r="Y37" i="10"/>
  <c r="I36" i="12" s="1"/>
  <c r="Y26" i="6"/>
  <c r="G25" i="12" s="1"/>
  <c r="Y24" i="6"/>
  <c r="G23" i="12" s="1"/>
  <c r="Y22" i="6"/>
  <c r="G21" i="12" s="1"/>
  <c r="Y20" i="6"/>
  <c r="G19" i="12" s="1"/>
  <c r="Y18" i="6"/>
  <c r="G17" i="12" s="1"/>
  <c r="Y16" i="6"/>
  <c r="G15" i="12" s="1"/>
  <c r="Y14" i="6"/>
  <c r="G13" i="12" s="1"/>
  <c r="Y12" i="6"/>
  <c r="G11" i="12" s="1"/>
  <c r="Y10" i="6"/>
  <c r="G9" i="12" s="1"/>
  <c r="Y8" i="6"/>
  <c r="G7" i="12" s="1"/>
  <c r="Y6" i="6"/>
  <c r="G5" i="12" s="1"/>
  <c r="Z25" i="6"/>
  <c r="H24" i="12" s="1"/>
  <c r="Z23" i="6"/>
  <c r="H22" i="12" s="1"/>
  <c r="Z21" i="6"/>
  <c r="H20" i="12" s="1"/>
  <c r="Z19" i="6"/>
  <c r="H18" i="12" s="1"/>
  <c r="Z17" i="6"/>
  <c r="H16" i="12" s="1"/>
  <c r="Z15" i="6"/>
  <c r="H14" i="12" s="1"/>
  <c r="Z13" i="6"/>
  <c r="H12" i="12" s="1"/>
  <c r="Z11" i="6"/>
  <c r="H10" i="12" s="1"/>
  <c r="Z9" i="6"/>
  <c r="H8" i="12" s="1"/>
  <c r="Z7" i="6"/>
  <c r="H6" i="12" s="1"/>
  <c r="Y39" i="6"/>
  <c r="Y40" s="1"/>
  <c r="Y37"/>
  <c r="G36" i="12" s="1"/>
  <c r="Y33" i="6"/>
  <c r="G32" i="12" s="1"/>
  <c r="Y31" i="6"/>
  <c r="G30" i="12" s="1"/>
  <c r="Y29" i="6"/>
  <c r="G28" i="12" s="1"/>
  <c r="Y27" i="6"/>
  <c r="G26" i="12" s="1"/>
  <c r="Y25" i="6"/>
  <c r="G24" i="12" s="1"/>
  <c r="Y23" i="6"/>
  <c r="G22" i="12" s="1"/>
  <c r="Y21" i="6"/>
  <c r="G20" i="12" s="1"/>
  <c r="Y19" i="6"/>
  <c r="G18" i="12" s="1"/>
  <c r="Y17" i="6"/>
  <c r="G16" i="12" s="1"/>
  <c r="Y15" i="6"/>
  <c r="G14" i="12" s="1"/>
  <c r="Y13" i="6"/>
  <c r="G12" i="12" s="1"/>
  <c r="Y11" i="6"/>
  <c r="G10" i="12" s="1"/>
  <c r="Y9" i="6"/>
  <c r="G8" i="12" s="1"/>
  <c r="Y7" i="6"/>
  <c r="G6" i="12" s="1"/>
  <c r="Y43" i="6"/>
  <c r="Y44" s="1"/>
  <c r="Y41" i="5"/>
  <c r="Y42" s="1"/>
  <c r="Y36"/>
  <c r="E35" i="12" s="1"/>
  <c r="Y30" i="5"/>
  <c r="E29" i="12" s="1"/>
  <c r="Y28" i="5"/>
  <c r="E27" i="12" s="1"/>
  <c r="Y24" i="5"/>
  <c r="E23" i="12" s="1"/>
  <c r="Y22" i="5"/>
  <c r="E21" i="12" s="1"/>
  <c r="Y20" i="5"/>
  <c r="E19" i="12" s="1"/>
  <c r="Y18" i="5"/>
  <c r="E17" i="12" s="1"/>
  <c r="Y16" i="5"/>
  <c r="E15" i="12" s="1"/>
  <c r="Y14" i="5"/>
  <c r="E13" i="12" s="1"/>
  <c r="Y12" i="5"/>
  <c r="E11" i="12" s="1"/>
  <c r="Y10" i="5"/>
  <c r="E9" i="12" s="1"/>
  <c r="Y8" i="5"/>
  <c r="E7" i="12" s="1"/>
  <c r="Y6" i="5"/>
  <c r="E5" i="12" s="1"/>
  <c r="Z5" i="5"/>
  <c r="F4" i="12" s="1"/>
  <c r="Y32" i="5"/>
  <c r="E31" i="12" s="1"/>
  <c r="Y26" i="5"/>
  <c r="E25" i="12" s="1"/>
  <c r="Z29" i="5"/>
  <c r="F28" i="12" s="1"/>
  <c r="Z27" i="5"/>
  <c r="F26" i="12" s="1"/>
  <c r="Z21" i="5"/>
  <c r="F20" i="12" s="1"/>
  <c r="Z19" i="5"/>
  <c r="F18" i="12" s="1"/>
  <c r="Z13" i="5"/>
  <c r="F12" i="12" s="1"/>
  <c r="Z11" i="5"/>
  <c r="F10" i="12" s="1"/>
  <c r="Q32" i="1"/>
  <c r="C31" i="12" s="1"/>
  <c r="Q28" i="1"/>
  <c r="C27" i="12" s="1"/>
  <c r="Q24" i="1"/>
  <c r="C23" i="12" s="1"/>
  <c r="Q20" i="1"/>
  <c r="C19" i="12" s="1"/>
  <c r="Q16" i="1"/>
  <c r="C15" i="12" s="1"/>
  <c r="Q12" i="1"/>
  <c r="C11" i="12" s="1"/>
  <c r="Q8" i="1"/>
  <c r="C7" i="12" s="1"/>
  <c r="Q6" i="1"/>
  <c r="C5" i="12" s="1"/>
  <c r="Q35" i="1"/>
  <c r="C34" i="12" s="1"/>
  <c r="M34" s="1"/>
  <c r="Q30" i="1"/>
  <c r="C29" i="12" s="1"/>
  <c r="Q26" i="1"/>
  <c r="C25" i="12" s="1"/>
  <c r="Q22" i="1"/>
  <c r="C21" i="12" s="1"/>
  <c r="Q18" i="1"/>
  <c r="C17" i="12" s="1"/>
  <c r="Q14" i="1"/>
  <c r="C13" i="12" s="1"/>
  <c r="Q10" i="1"/>
  <c r="C9" i="12" s="1"/>
  <c r="R5" i="1"/>
  <c r="D4" i="12" s="1"/>
  <c r="Q5" i="1"/>
  <c r="C4" i="12" s="1"/>
  <c r="Q43" i="1"/>
  <c r="Q44" s="1"/>
  <c r="Y32" i="15"/>
  <c r="K31" i="12" s="1"/>
  <c r="Y28" i="15"/>
  <c r="K27" i="12" s="1"/>
  <c r="Y36" i="15"/>
  <c r="K35" i="12" s="1"/>
  <c r="Y30" i="15"/>
  <c r="K29" i="12" s="1"/>
  <c r="Y26" i="15"/>
  <c r="K25" i="12" s="1"/>
  <c r="Y37" i="15"/>
  <c r="K36" i="12" s="1"/>
  <c r="Y31" i="15"/>
  <c r="K30" i="12" s="1"/>
  <c r="Y27" i="15"/>
  <c r="K26" i="12" s="1"/>
  <c r="Z33" i="10"/>
  <c r="J32" i="12" s="1"/>
  <c r="Z29" i="10"/>
  <c r="J28" i="12" s="1"/>
  <c r="Z25" i="10"/>
  <c r="J24" i="12" s="1"/>
  <c r="Z21" i="10"/>
  <c r="J20" i="12" s="1"/>
  <c r="Z17" i="10"/>
  <c r="J16" i="12" s="1"/>
  <c r="Z13" i="10"/>
  <c r="J12" i="12" s="1"/>
  <c r="Z7" i="10"/>
  <c r="J6" i="12" s="1"/>
  <c r="Z31" i="10"/>
  <c r="J30" i="12" s="1"/>
  <c r="Z27" i="10"/>
  <c r="J26" i="12" s="1"/>
  <c r="Z23" i="10"/>
  <c r="J22" i="12" s="1"/>
  <c r="Z19" i="10"/>
  <c r="J18" i="12" s="1"/>
  <c r="Z15" i="10"/>
  <c r="J14" i="12" s="1"/>
  <c r="Z11" i="10"/>
  <c r="J10" i="12" s="1"/>
  <c r="Z9" i="10"/>
  <c r="J8" i="12" s="1"/>
  <c r="Y33" i="10"/>
  <c r="I32" i="12" s="1"/>
  <c r="Y31" i="10"/>
  <c r="I30" i="12" s="1"/>
  <c r="Y29" i="10"/>
  <c r="I28" i="12" s="1"/>
  <c r="Y27" i="10"/>
  <c r="I26" i="12" s="1"/>
  <c r="Y25" i="10"/>
  <c r="I24" i="12" s="1"/>
  <c r="Y23" i="10"/>
  <c r="I22" i="12" s="1"/>
  <c r="Y21" i="10"/>
  <c r="I20" i="12" s="1"/>
  <c r="Y19" i="10"/>
  <c r="I18" i="12" s="1"/>
  <c r="Y17" i="10"/>
  <c r="I16" i="12" s="1"/>
  <c r="Y15" i="10"/>
  <c r="I14" i="12" s="1"/>
  <c r="Y13" i="10"/>
  <c r="I12" i="12" s="1"/>
  <c r="Y11" i="10"/>
  <c r="I10" i="12" s="1"/>
  <c r="Y9" i="10"/>
  <c r="I8" i="12" s="1"/>
  <c r="Y7" i="10"/>
  <c r="I6" i="12" s="1"/>
  <c r="Z32" i="10"/>
  <c r="J31" i="12" s="1"/>
  <c r="Z30" i="10"/>
  <c r="J29" i="12" s="1"/>
  <c r="Z28" i="10"/>
  <c r="J27" i="12" s="1"/>
  <c r="Z26" i="10"/>
  <c r="J25" i="12" s="1"/>
  <c r="Z24" i="10"/>
  <c r="J23" i="12" s="1"/>
  <c r="Z22" i="10"/>
  <c r="J21" i="12" s="1"/>
  <c r="Z20" i="10"/>
  <c r="J19" i="12" s="1"/>
  <c r="Z18" i="10"/>
  <c r="J17" i="12" s="1"/>
  <c r="Z16" i="10"/>
  <c r="J15" i="12" s="1"/>
  <c r="Z14" i="10"/>
  <c r="J13" i="12" s="1"/>
  <c r="Z12" i="10"/>
  <c r="J11" i="12" s="1"/>
  <c r="Z10" i="10"/>
  <c r="J9" i="12" s="1"/>
  <c r="Z8" i="10"/>
  <c r="J7" i="12" s="1"/>
  <c r="Z6" i="10"/>
  <c r="J5" i="12" s="1"/>
  <c r="Y32" i="10"/>
  <c r="I31" i="12" s="1"/>
  <c r="Y30" i="10"/>
  <c r="I29" i="12" s="1"/>
  <c r="Y28" i="10"/>
  <c r="I27" i="12" s="1"/>
  <c r="Y26" i="10"/>
  <c r="I25" i="12" s="1"/>
  <c r="Y24" i="10"/>
  <c r="I23" i="12" s="1"/>
  <c r="Y22" i="10"/>
  <c r="I21" i="12" s="1"/>
  <c r="Y20" i="10"/>
  <c r="I19" i="12" s="1"/>
  <c r="Y18" i="10"/>
  <c r="I17" i="12" s="1"/>
  <c r="Y16" i="10"/>
  <c r="I15" i="12" s="1"/>
  <c r="I13"/>
  <c r="Y12" i="10"/>
  <c r="I11" i="12" s="1"/>
  <c r="Y10" i="10"/>
  <c r="I9" i="12" s="1"/>
  <c r="Y8" i="10"/>
  <c r="I7" i="12" s="1"/>
  <c r="Y6" i="10"/>
  <c r="I5" i="12" s="1"/>
  <c r="Z37" i="5"/>
  <c r="F36" i="12" s="1"/>
  <c r="Z25" i="5"/>
  <c r="F24" i="12" s="1"/>
  <c r="Z17" i="5"/>
  <c r="F16" i="12" s="1"/>
  <c r="Z15" i="5"/>
  <c r="F14" i="12" s="1"/>
  <c r="Z9" i="5"/>
  <c r="F8" i="12" s="1"/>
  <c r="Z7" i="5"/>
  <c r="F6" i="12" s="1"/>
  <c r="Z33" i="5"/>
  <c r="F32" i="12" s="1"/>
  <c r="Z31" i="5"/>
  <c r="F30" i="12" s="1"/>
  <c r="Z23" i="5"/>
  <c r="F22" i="12" s="1"/>
  <c r="Y37" i="5"/>
  <c r="E36" i="12" s="1"/>
  <c r="Y33" i="5"/>
  <c r="E32" i="12" s="1"/>
  <c r="Y31" i="5"/>
  <c r="E30" i="12" s="1"/>
  <c r="Y29" i="5"/>
  <c r="E28" i="12" s="1"/>
  <c r="Y27" i="5"/>
  <c r="E26" i="12" s="1"/>
  <c r="Y25" i="5"/>
  <c r="E24" i="12" s="1"/>
  <c r="Y23" i="5"/>
  <c r="E22" i="12" s="1"/>
  <c r="Y21" i="5"/>
  <c r="E20" i="12" s="1"/>
  <c r="Y19" i="5"/>
  <c r="E18" i="12" s="1"/>
  <c r="Y17" i="5"/>
  <c r="E16" i="12" s="1"/>
  <c r="Y15" i="5"/>
  <c r="E14" i="12" s="1"/>
  <c r="Y13" i="5"/>
  <c r="E12" i="12" s="1"/>
  <c r="Y11" i="5"/>
  <c r="E10" i="12" s="1"/>
  <c r="Y9" i="5"/>
  <c r="E8" i="12" s="1"/>
  <c r="Y7" i="5"/>
  <c r="E6" i="12" s="1"/>
  <c r="R33" i="1"/>
  <c r="D32" i="12" s="1"/>
  <c r="R31" i="1"/>
  <c r="D30" i="12" s="1"/>
  <c r="R29" i="1"/>
  <c r="D28" i="12" s="1"/>
  <c r="R27" i="1"/>
  <c r="D26" i="12" s="1"/>
  <c r="R25" i="1"/>
  <c r="D24" i="12" s="1"/>
  <c r="R23" i="1"/>
  <c r="D22" i="12" s="1"/>
  <c r="R21" i="1"/>
  <c r="D20" i="12" s="1"/>
  <c r="R19" i="1"/>
  <c r="D18" i="12" s="1"/>
  <c r="R17" i="1"/>
  <c r="D16" i="12" s="1"/>
  <c r="R15" i="1"/>
  <c r="D14" i="12" s="1"/>
  <c r="R13" i="1"/>
  <c r="D12" i="12" s="1"/>
  <c r="R11" i="1"/>
  <c r="D10" i="12" s="1"/>
  <c r="R9" i="1"/>
  <c r="D8" i="12" s="1"/>
  <c r="R7" i="1"/>
  <c r="D6" i="12" s="1"/>
  <c r="Q42" i="1" l="1"/>
  <c r="Q45"/>
  <c r="Q46" s="1"/>
  <c r="N8" i="12"/>
  <c r="N24"/>
  <c r="N32"/>
  <c r="N27"/>
  <c r="N36"/>
  <c r="M27"/>
  <c r="N23"/>
  <c r="N25"/>
  <c r="N10"/>
  <c r="N26"/>
  <c r="N15"/>
  <c r="N12"/>
  <c r="N20"/>
  <c r="N18"/>
  <c r="N17"/>
  <c r="N19"/>
  <c r="N16"/>
  <c r="N11"/>
  <c r="N9"/>
  <c r="N13"/>
  <c r="N31"/>
  <c r="N6"/>
  <c r="N14"/>
  <c r="N22"/>
  <c r="N30"/>
  <c r="N21"/>
  <c r="N29"/>
  <c r="N28"/>
  <c r="M35"/>
  <c r="N7"/>
  <c r="N5"/>
  <c r="M11"/>
  <c r="M7"/>
  <c r="M36"/>
  <c r="M5"/>
  <c r="M24"/>
  <c r="M22"/>
  <c r="M20"/>
  <c r="M18"/>
  <c r="M9"/>
  <c r="M32"/>
  <c r="M31"/>
  <c r="M30"/>
  <c r="M29"/>
  <c r="M28"/>
  <c r="M26"/>
  <c r="M25"/>
  <c r="M23"/>
  <c r="M21"/>
  <c r="M19"/>
  <c r="M17"/>
  <c r="M16"/>
  <c r="M15"/>
  <c r="M14"/>
  <c r="M13"/>
  <c r="M12"/>
  <c r="M10"/>
  <c r="M8"/>
  <c r="M6"/>
  <c r="Y45" i="10"/>
  <c r="Y46" s="1"/>
  <c r="Y45" i="15"/>
  <c r="Y46" s="1"/>
  <c r="Z45" i="10"/>
  <c r="Z46" s="1"/>
  <c r="Y45" i="6"/>
  <c r="Y46" s="1"/>
  <c r="Y45" i="5"/>
  <c r="Y46" s="1"/>
  <c r="Z5" i="6" l="1"/>
  <c r="H4" i="12" s="1"/>
  <c r="G4"/>
  <c r="M4" l="1"/>
  <c r="N4"/>
</calcChain>
</file>

<file path=xl/sharedStrings.xml><?xml version="1.0" encoding="utf-8"?>
<sst xmlns="http://schemas.openxmlformats.org/spreadsheetml/2006/main" count="642" uniqueCount="68">
  <si>
    <t>Образовательная область «Социально-коммуникативное развитие»</t>
  </si>
  <si>
    <t>Ф.И.ребёнка</t>
  </si>
  <si>
    <t>Социализация, общение, нравственное воспитание, семья</t>
  </si>
  <si>
    <t>Итоговый показатель</t>
  </si>
  <si>
    <t>н</t>
  </si>
  <si>
    <t>к</t>
  </si>
  <si>
    <t>Высокий   (чел., %)</t>
  </si>
  <si>
    <t>Средний   (чел., %)</t>
  </si>
  <si>
    <t>Низкий     (чел., %)</t>
  </si>
  <si>
    <t>Кол-во обследованных детей        (чел., %)</t>
  </si>
  <si>
    <t>№ п/п</t>
  </si>
  <si>
    <t>Самообслуживание, самостоятельность, трудовое воспитание</t>
  </si>
  <si>
    <t>Формирование основ безопасности</t>
  </si>
  <si>
    <t>Общий показатель по образовательной области</t>
  </si>
  <si>
    <t xml:space="preserve">Образовательная область «Познавательное развитие» </t>
  </si>
  <si>
    <t>ФЭМП. Познавательно-исследовательская деятельность</t>
  </si>
  <si>
    <t>Формирование целостной картины мира, расширение кругозора</t>
  </si>
  <si>
    <t>Образовательная область «Речевое развитие»</t>
  </si>
  <si>
    <t>Развитие речи</t>
  </si>
  <si>
    <t>Приобщение к  художественной литературе</t>
  </si>
  <si>
    <t>Образовательная область «Художественно-эстетическое развитие»</t>
  </si>
  <si>
    <t>Изобразительная деятельность</t>
  </si>
  <si>
    <t>Конструктивно-модельная деятельность</t>
  </si>
  <si>
    <t>Образовательная область «Физическое развитие»</t>
  </si>
  <si>
    <t>Сводная таблица динамики развития образовательного процесса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</si>
  <si>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</si>
  <si>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</si>
  <si>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</si>
  <si>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</si>
  <si>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</si>
  <si>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Музыкальная деятельность</t>
  </si>
  <si>
    <t>Формирование начальных представлений о здоровом образе жизни</t>
  </si>
  <si>
    <t>Образовательная область «Физическая культура»</t>
  </si>
  <si>
    <t>Арылов Мингиян</t>
  </si>
  <si>
    <t>Бакажиева Муслима</t>
  </si>
  <si>
    <t>Бездольная Анна</t>
  </si>
  <si>
    <t>Белов Павел</t>
  </si>
  <si>
    <t>Биннатова Фатима</t>
  </si>
  <si>
    <t>Газиханов Тимур</t>
  </si>
  <si>
    <t>Гусев Роман</t>
  </si>
  <si>
    <t>Дадаев Юсуф</t>
  </si>
  <si>
    <t>Долгоруков Ростислав</t>
  </si>
  <si>
    <t>Долгушин Кирилл</t>
  </si>
  <si>
    <t>Емельянова Ульяна</t>
  </si>
  <si>
    <t>Иртуганов Марк</t>
  </si>
  <si>
    <t>Киперь Максим</t>
  </si>
  <si>
    <t>Котельникова Алиса</t>
  </si>
  <si>
    <t>Кривых Злата</t>
  </si>
  <si>
    <t>Кушумбаев Амирхан</t>
  </si>
  <si>
    <t>Кущ Артем</t>
  </si>
  <si>
    <t>Либеранская Ксения</t>
  </si>
  <si>
    <t>Минникаева Руслана</t>
  </si>
  <si>
    <t>Обухова Каролина</t>
  </si>
  <si>
    <t>Очирова София</t>
  </si>
  <si>
    <t>Пасмурнов Максим</t>
  </si>
  <si>
    <t>Рожкова Ксения</t>
  </si>
  <si>
    <t>Садыкова Аделина</t>
  </si>
  <si>
    <t>Тарасова Елизавета</t>
  </si>
  <si>
    <t>Федотов Никита</t>
  </si>
  <si>
    <t>Хайруллина Амина</t>
  </si>
  <si>
    <t>Хрипун Михаил</t>
  </si>
  <si>
    <t>Хусиханов Микаил</t>
  </si>
  <si>
    <t>Шаймухаметова Диляра</t>
  </si>
  <si>
    <t>Шебалдов Роман</t>
  </si>
  <si>
    <t>Шокуров Владимир</t>
  </si>
  <si>
    <t>Маруф Салмон</t>
  </si>
  <si>
    <t>Мерзлюк Виктор</t>
  </si>
  <si>
    <t>Витя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</si>
</sst>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4" borderId="1" xfId="0" applyNumberFormat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164" fontId="2" fillId="5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R46"/>
  <sheetViews>
    <sheetView view="pageBreakPreview" topLeftCell="A7" zoomScale="84" zoomScaleNormal="100" zoomScaleSheetLayoutView="84" workbookViewId="0">
      <selection activeCell="I12" sqref="I12"/>
    </sheetView>
  </sheetViews>
  <sheetFormatPr defaultRowHeight="15"/>
  <cols>
    <col min="1" max="1" width="4.7109375" customWidth="1"/>
    <col min="2" max="2" width="24.140625" customWidth="1"/>
  </cols>
  <sheetData>
    <row r="1" spans="1:18" ht="18.7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16.5" customHeight="1">
      <c r="A2" s="55" t="s">
        <v>10</v>
      </c>
      <c r="B2" s="55" t="s">
        <v>1</v>
      </c>
      <c r="C2" s="51" t="s">
        <v>2</v>
      </c>
      <c r="D2" s="52"/>
      <c r="E2" s="52"/>
      <c r="F2" s="52"/>
      <c r="G2" s="52"/>
      <c r="H2" s="53"/>
      <c r="I2" s="51" t="s">
        <v>11</v>
      </c>
      <c r="J2" s="52"/>
      <c r="K2" s="52"/>
      <c r="L2" s="52"/>
      <c r="M2" s="52"/>
      <c r="N2" s="52"/>
      <c r="O2" s="52"/>
      <c r="P2" s="52"/>
      <c r="Q2" s="52"/>
      <c r="R2" s="53"/>
    </row>
    <row r="3" spans="1:18" ht="45.75" customHeight="1">
      <c r="A3" s="55"/>
      <c r="B3" s="55"/>
      <c r="C3" s="45">
        <v>1</v>
      </c>
      <c r="D3" s="46"/>
      <c r="E3" s="45">
        <v>2</v>
      </c>
      <c r="F3" s="46"/>
      <c r="G3" s="57" t="s">
        <v>3</v>
      </c>
      <c r="H3" s="58"/>
      <c r="I3" s="55">
        <v>1</v>
      </c>
      <c r="J3" s="55"/>
      <c r="K3" s="55">
        <v>2</v>
      </c>
      <c r="L3" s="55"/>
      <c r="M3" s="55">
        <v>3</v>
      </c>
      <c r="N3" s="55"/>
      <c r="O3" s="45">
        <v>4</v>
      </c>
      <c r="P3" s="46"/>
      <c r="Q3" s="56" t="s">
        <v>3</v>
      </c>
      <c r="R3" s="56"/>
    </row>
    <row r="4" spans="1:18" ht="15" customHeight="1">
      <c r="A4" s="55"/>
      <c r="B4" s="55"/>
      <c r="C4" s="1" t="s">
        <v>4</v>
      </c>
      <c r="D4" s="1" t="s">
        <v>5</v>
      </c>
      <c r="E4" s="1" t="s">
        <v>4</v>
      </c>
      <c r="F4" s="1" t="s">
        <v>5</v>
      </c>
      <c r="G4" s="17" t="s">
        <v>4</v>
      </c>
      <c r="H4" s="17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7" t="s">
        <v>4</v>
      </c>
      <c r="R4" s="19" t="s">
        <v>5</v>
      </c>
    </row>
    <row r="5" spans="1:18">
      <c r="A5" s="2">
        <v>1</v>
      </c>
      <c r="B5" s="2" t="s">
        <v>33</v>
      </c>
      <c r="C5" s="16">
        <v>3</v>
      </c>
      <c r="D5" s="16">
        <v>3</v>
      </c>
      <c r="E5" s="16">
        <v>2</v>
      </c>
      <c r="F5" s="16">
        <v>3</v>
      </c>
      <c r="G5" s="12">
        <f>(C5+E5)/2</f>
        <v>2.5</v>
      </c>
      <c r="H5" s="12">
        <f>(D5+F5)/2</f>
        <v>3</v>
      </c>
      <c r="I5" s="16">
        <v>3</v>
      </c>
      <c r="J5" s="16">
        <v>3</v>
      </c>
      <c r="K5" s="16">
        <v>2</v>
      </c>
      <c r="L5" s="16">
        <v>3</v>
      </c>
      <c r="M5" s="16">
        <v>2</v>
      </c>
      <c r="N5" s="16">
        <v>3</v>
      </c>
      <c r="O5" s="16">
        <v>2</v>
      </c>
      <c r="P5" s="16">
        <v>2</v>
      </c>
      <c r="Q5" s="12">
        <f>(I5+K5+M5+O5)/4</f>
        <v>2.25</v>
      </c>
      <c r="R5" s="12">
        <f>(J5+L5+N5+P5)/4</f>
        <v>2.75</v>
      </c>
    </row>
    <row r="6" spans="1:18">
      <c r="A6" s="2">
        <v>2</v>
      </c>
      <c r="B6" s="2" t="s">
        <v>34</v>
      </c>
      <c r="C6" s="16">
        <v>3</v>
      </c>
      <c r="D6" s="16">
        <v>3</v>
      </c>
      <c r="E6" s="16">
        <v>2</v>
      </c>
      <c r="F6" s="16">
        <v>3</v>
      </c>
      <c r="G6" s="12">
        <f t="shared" ref="G6:G37" si="0">(C6+E6)/2</f>
        <v>2.5</v>
      </c>
      <c r="H6" s="12">
        <f t="shared" ref="H6:H37" si="1">(D6+F6)/2</f>
        <v>3</v>
      </c>
      <c r="I6" s="16">
        <v>3</v>
      </c>
      <c r="J6" s="16">
        <v>3</v>
      </c>
      <c r="K6" s="16">
        <v>2</v>
      </c>
      <c r="L6" s="16">
        <v>3</v>
      </c>
      <c r="M6" s="16">
        <v>3</v>
      </c>
      <c r="N6" s="16">
        <v>3</v>
      </c>
      <c r="O6" s="16">
        <v>2</v>
      </c>
      <c r="P6" s="16">
        <v>2</v>
      </c>
      <c r="Q6" s="12">
        <f t="shared" ref="Q6:Q37" si="2">(I6+K6+M6+O6)/4</f>
        <v>2.5</v>
      </c>
      <c r="R6" s="12">
        <f t="shared" ref="R6:R37" si="3">(J6+L6+N6+P6)/4</f>
        <v>2.75</v>
      </c>
    </row>
    <row r="7" spans="1:18">
      <c r="A7" s="2">
        <v>3</v>
      </c>
      <c r="B7" s="2" t="s">
        <v>35</v>
      </c>
      <c r="C7" s="16">
        <v>3</v>
      </c>
      <c r="D7" s="16">
        <v>3</v>
      </c>
      <c r="E7" s="16">
        <v>3</v>
      </c>
      <c r="F7" s="16">
        <v>3</v>
      </c>
      <c r="G7" s="12">
        <f t="shared" si="0"/>
        <v>3</v>
      </c>
      <c r="H7" s="12">
        <f t="shared" si="1"/>
        <v>3</v>
      </c>
      <c r="I7" s="16">
        <v>3</v>
      </c>
      <c r="J7" s="16">
        <v>3</v>
      </c>
      <c r="K7" s="16">
        <v>3</v>
      </c>
      <c r="L7" s="16">
        <v>3</v>
      </c>
      <c r="M7" s="16">
        <v>2</v>
      </c>
      <c r="N7" s="16">
        <v>3</v>
      </c>
      <c r="O7" s="16">
        <v>3</v>
      </c>
      <c r="P7" s="16">
        <v>3</v>
      </c>
      <c r="Q7" s="12">
        <f t="shared" si="2"/>
        <v>2.75</v>
      </c>
      <c r="R7" s="12">
        <f t="shared" si="3"/>
        <v>3</v>
      </c>
    </row>
    <row r="8" spans="1:18">
      <c r="A8" s="2">
        <v>4</v>
      </c>
      <c r="B8" s="2" t="s">
        <v>36</v>
      </c>
      <c r="C8" s="16">
        <v>3</v>
      </c>
      <c r="D8" s="16">
        <v>3</v>
      </c>
      <c r="E8" s="16">
        <v>3</v>
      </c>
      <c r="F8" s="16">
        <v>3</v>
      </c>
      <c r="G8" s="12">
        <f t="shared" si="0"/>
        <v>3</v>
      </c>
      <c r="H8" s="12">
        <f t="shared" si="1"/>
        <v>3</v>
      </c>
      <c r="I8" s="16">
        <v>3</v>
      </c>
      <c r="J8" s="16">
        <v>3</v>
      </c>
      <c r="K8" s="16">
        <v>3</v>
      </c>
      <c r="L8" s="16">
        <v>3</v>
      </c>
      <c r="M8" s="16">
        <v>3</v>
      </c>
      <c r="N8" s="16">
        <v>3</v>
      </c>
      <c r="O8" s="16">
        <v>3</v>
      </c>
      <c r="P8" s="16">
        <v>3</v>
      </c>
      <c r="Q8" s="12">
        <f t="shared" si="2"/>
        <v>3</v>
      </c>
      <c r="R8" s="12">
        <f t="shared" si="3"/>
        <v>3</v>
      </c>
    </row>
    <row r="9" spans="1:18">
      <c r="A9" s="2">
        <v>5</v>
      </c>
      <c r="B9" s="2" t="s">
        <v>37</v>
      </c>
      <c r="C9" s="16">
        <v>3</v>
      </c>
      <c r="D9" s="16">
        <v>3</v>
      </c>
      <c r="E9" s="16">
        <v>2</v>
      </c>
      <c r="F9" s="16">
        <v>3</v>
      </c>
      <c r="G9" s="12">
        <f t="shared" si="0"/>
        <v>2.5</v>
      </c>
      <c r="H9" s="12">
        <f t="shared" si="1"/>
        <v>3</v>
      </c>
      <c r="I9" s="16">
        <v>3</v>
      </c>
      <c r="J9" s="16">
        <v>3</v>
      </c>
      <c r="K9" s="16">
        <v>3</v>
      </c>
      <c r="L9" s="16">
        <v>3</v>
      </c>
      <c r="M9" s="16">
        <v>3</v>
      </c>
      <c r="N9" s="16">
        <v>3</v>
      </c>
      <c r="O9" s="16">
        <v>3</v>
      </c>
      <c r="P9" s="16">
        <v>3</v>
      </c>
      <c r="Q9" s="12">
        <f t="shared" si="2"/>
        <v>3</v>
      </c>
      <c r="R9" s="12">
        <f t="shared" si="3"/>
        <v>3</v>
      </c>
    </row>
    <row r="10" spans="1:18">
      <c r="A10" s="2">
        <v>6</v>
      </c>
      <c r="B10" s="2" t="s">
        <v>38</v>
      </c>
      <c r="C10" s="16">
        <v>3</v>
      </c>
      <c r="D10" s="16">
        <v>3</v>
      </c>
      <c r="E10" s="16">
        <v>3</v>
      </c>
      <c r="F10" s="16">
        <v>3</v>
      </c>
      <c r="G10" s="12">
        <f t="shared" si="0"/>
        <v>3</v>
      </c>
      <c r="H10" s="12">
        <f t="shared" si="1"/>
        <v>3</v>
      </c>
      <c r="I10" s="16">
        <v>3</v>
      </c>
      <c r="J10" s="16">
        <v>3</v>
      </c>
      <c r="K10" s="16">
        <v>3</v>
      </c>
      <c r="L10" s="16">
        <v>3</v>
      </c>
      <c r="M10" s="16">
        <v>3</v>
      </c>
      <c r="N10" s="16">
        <v>3</v>
      </c>
      <c r="O10" s="16">
        <v>3</v>
      </c>
      <c r="P10" s="16">
        <v>3</v>
      </c>
      <c r="Q10" s="12">
        <f t="shared" si="2"/>
        <v>3</v>
      </c>
      <c r="R10" s="12">
        <f t="shared" si="3"/>
        <v>3</v>
      </c>
    </row>
    <row r="11" spans="1:18">
      <c r="A11" s="2">
        <v>7</v>
      </c>
      <c r="B11" s="2" t="s">
        <v>39</v>
      </c>
      <c r="C11" s="16">
        <v>3</v>
      </c>
      <c r="D11" s="16">
        <v>3</v>
      </c>
      <c r="E11" s="16">
        <v>3</v>
      </c>
      <c r="F11" s="16">
        <v>3</v>
      </c>
      <c r="G11" s="12">
        <f t="shared" si="0"/>
        <v>3</v>
      </c>
      <c r="H11" s="12">
        <f t="shared" si="1"/>
        <v>3</v>
      </c>
      <c r="I11" s="16">
        <v>3</v>
      </c>
      <c r="J11" s="16">
        <v>3</v>
      </c>
      <c r="K11" s="16">
        <v>3</v>
      </c>
      <c r="L11" s="16">
        <v>3</v>
      </c>
      <c r="M11" s="16">
        <v>2</v>
      </c>
      <c r="N11" s="16">
        <v>3</v>
      </c>
      <c r="O11" s="16">
        <v>3</v>
      </c>
      <c r="P11" s="16">
        <v>3</v>
      </c>
      <c r="Q11" s="12">
        <f t="shared" si="2"/>
        <v>2.75</v>
      </c>
      <c r="R11" s="12">
        <f t="shared" si="3"/>
        <v>3</v>
      </c>
    </row>
    <row r="12" spans="1:18">
      <c r="A12" s="2">
        <v>8</v>
      </c>
      <c r="B12" s="2" t="s">
        <v>40</v>
      </c>
      <c r="C12" s="16"/>
      <c r="D12" s="16">
        <v>3</v>
      </c>
      <c r="E12" s="16"/>
      <c r="F12" s="16">
        <v>3</v>
      </c>
      <c r="G12" s="12">
        <f t="shared" si="0"/>
        <v>0</v>
      </c>
      <c r="H12" s="12">
        <f t="shared" si="1"/>
        <v>3</v>
      </c>
      <c r="I12" s="16"/>
      <c r="J12" s="16">
        <v>3</v>
      </c>
      <c r="K12" s="16"/>
      <c r="L12" s="16">
        <v>3</v>
      </c>
      <c r="M12" s="16"/>
      <c r="N12" s="16">
        <v>3</v>
      </c>
      <c r="O12" s="16"/>
      <c r="P12" s="16">
        <v>3</v>
      </c>
      <c r="Q12" s="12">
        <f t="shared" si="2"/>
        <v>0</v>
      </c>
      <c r="R12" s="12">
        <f t="shared" si="3"/>
        <v>3</v>
      </c>
    </row>
    <row r="13" spans="1:18">
      <c r="A13" s="2">
        <v>9</v>
      </c>
      <c r="B13" s="2" t="s">
        <v>41</v>
      </c>
      <c r="C13" s="16">
        <v>3</v>
      </c>
      <c r="D13" s="16">
        <v>3</v>
      </c>
      <c r="E13" s="16">
        <v>3</v>
      </c>
      <c r="F13" s="16">
        <v>3</v>
      </c>
      <c r="G13" s="12">
        <f t="shared" si="0"/>
        <v>3</v>
      </c>
      <c r="H13" s="12">
        <f t="shared" si="1"/>
        <v>3</v>
      </c>
      <c r="I13" s="16">
        <v>3</v>
      </c>
      <c r="J13" s="16">
        <v>3</v>
      </c>
      <c r="K13" s="16">
        <v>3</v>
      </c>
      <c r="L13" s="16">
        <v>3</v>
      </c>
      <c r="M13" s="16">
        <v>3</v>
      </c>
      <c r="N13" s="16">
        <v>3</v>
      </c>
      <c r="O13" s="16">
        <v>3</v>
      </c>
      <c r="P13" s="16">
        <v>3</v>
      </c>
      <c r="Q13" s="12">
        <f t="shared" si="2"/>
        <v>3</v>
      </c>
      <c r="R13" s="12">
        <f t="shared" si="3"/>
        <v>3</v>
      </c>
    </row>
    <row r="14" spans="1:18">
      <c r="A14" s="2">
        <v>10</v>
      </c>
      <c r="B14" s="2" t="s">
        <v>42</v>
      </c>
      <c r="C14" s="16">
        <v>2</v>
      </c>
      <c r="D14" s="16">
        <v>3</v>
      </c>
      <c r="E14" s="16">
        <v>2</v>
      </c>
      <c r="F14" s="16">
        <v>3</v>
      </c>
      <c r="G14" s="12">
        <f t="shared" si="0"/>
        <v>2</v>
      </c>
      <c r="H14" s="12">
        <f t="shared" si="1"/>
        <v>3</v>
      </c>
      <c r="I14" s="16">
        <v>3</v>
      </c>
      <c r="J14" s="16">
        <v>3</v>
      </c>
      <c r="K14" s="16">
        <v>3</v>
      </c>
      <c r="L14" s="16">
        <v>3</v>
      </c>
      <c r="M14" s="16">
        <v>2</v>
      </c>
      <c r="N14" s="16">
        <v>3</v>
      </c>
      <c r="O14" s="16">
        <v>3</v>
      </c>
      <c r="P14" s="16">
        <v>3</v>
      </c>
      <c r="Q14" s="12">
        <f t="shared" si="2"/>
        <v>2.75</v>
      </c>
      <c r="R14" s="12">
        <f t="shared" si="3"/>
        <v>3</v>
      </c>
    </row>
    <row r="15" spans="1:18">
      <c r="A15" s="2">
        <v>11</v>
      </c>
      <c r="B15" s="2" t="s">
        <v>43</v>
      </c>
      <c r="C15" s="16">
        <v>3</v>
      </c>
      <c r="D15" s="16">
        <v>3</v>
      </c>
      <c r="E15" s="16">
        <v>3</v>
      </c>
      <c r="F15" s="16">
        <v>3</v>
      </c>
      <c r="G15" s="12">
        <f t="shared" si="0"/>
        <v>3</v>
      </c>
      <c r="H15" s="12">
        <f t="shared" si="1"/>
        <v>3</v>
      </c>
      <c r="I15" s="16">
        <v>3</v>
      </c>
      <c r="J15" s="16">
        <v>3</v>
      </c>
      <c r="K15" s="16">
        <v>3</v>
      </c>
      <c r="L15" s="16">
        <v>3</v>
      </c>
      <c r="M15" s="16">
        <v>3</v>
      </c>
      <c r="N15" s="16">
        <v>3</v>
      </c>
      <c r="O15" s="16">
        <v>3</v>
      </c>
      <c r="P15" s="16">
        <v>3</v>
      </c>
      <c r="Q15" s="12">
        <f t="shared" si="2"/>
        <v>3</v>
      </c>
      <c r="R15" s="12">
        <f t="shared" si="3"/>
        <v>3</v>
      </c>
    </row>
    <row r="16" spans="1:18">
      <c r="A16" s="2">
        <v>12</v>
      </c>
      <c r="B16" s="2" t="s">
        <v>44</v>
      </c>
      <c r="C16" s="16">
        <v>3</v>
      </c>
      <c r="D16" s="16">
        <v>3</v>
      </c>
      <c r="E16" s="16">
        <v>3</v>
      </c>
      <c r="F16" s="16">
        <v>3</v>
      </c>
      <c r="G16" s="12">
        <f t="shared" si="0"/>
        <v>3</v>
      </c>
      <c r="H16" s="12">
        <f t="shared" si="1"/>
        <v>3</v>
      </c>
      <c r="I16" s="16">
        <v>3</v>
      </c>
      <c r="J16" s="16">
        <v>3</v>
      </c>
      <c r="K16" s="16">
        <v>3</v>
      </c>
      <c r="L16" s="16">
        <v>3</v>
      </c>
      <c r="M16" s="16">
        <v>3</v>
      </c>
      <c r="N16" s="16">
        <v>3</v>
      </c>
      <c r="O16" s="16">
        <v>3</v>
      </c>
      <c r="P16" s="16">
        <v>3</v>
      </c>
      <c r="Q16" s="12">
        <f t="shared" si="2"/>
        <v>3</v>
      </c>
      <c r="R16" s="12">
        <f t="shared" si="3"/>
        <v>3</v>
      </c>
    </row>
    <row r="17" spans="1:18">
      <c r="A17" s="2">
        <v>13</v>
      </c>
      <c r="B17" s="2" t="s">
        <v>45</v>
      </c>
      <c r="C17" s="16">
        <v>3</v>
      </c>
      <c r="D17" s="16">
        <v>3</v>
      </c>
      <c r="E17" s="16">
        <v>3</v>
      </c>
      <c r="F17" s="16">
        <v>3</v>
      </c>
      <c r="G17" s="12">
        <f t="shared" si="0"/>
        <v>3</v>
      </c>
      <c r="H17" s="12">
        <f t="shared" si="1"/>
        <v>3</v>
      </c>
      <c r="I17" s="16">
        <v>3</v>
      </c>
      <c r="J17" s="16">
        <v>3</v>
      </c>
      <c r="K17" s="16">
        <v>3</v>
      </c>
      <c r="L17" s="16">
        <v>3</v>
      </c>
      <c r="M17" s="16">
        <v>3</v>
      </c>
      <c r="N17" s="16">
        <v>3</v>
      </c>
      <c r="O17" s="16">
        <v>3</v>
      </c>
      <c r="P17" s="16">
        <v>3</v>
      </c>
      <c r="Q17" s="12">
        <f t="shared" si="2"/>
        <v>3</v>
      </c>
      <c r="R17" s="12">
        <f t="shared" si="3"/>
        <v>3</v>
      </c>
    </row>
    <row r="18" spans="1:18">
      <c r="A18" s="2">
        <v>14</v>
      </c>
      <c r="B18" s="2" t="s">
        <v>46</v>
      </c>
      <c r="C18" s="16">
        <v>3</v>
      </c>
      <c r="D18" s="16">
        <v>3</v>
      </c>
      <c r="E18" s="16">
        <v>3</v>
      </c>
      <c r="F18" s="16">
        <v>3</v>
      </c>
      <c r="G18" s="12">
        <f t="shared" si="0"/>
        <v>3</v>
      </c>
      <c r="H18" s="12">
        <f t="shared" si="1"/>
        <v>3</v>
      </c>
      <c r="I18" s="16">
        <v>3</v>
      </c>
      <c r="J18" s="16">
        <v>3</v>
      </c>
      <c r="K18" s="16">
        <v>3</v>
      </c>
      <c r="L18" s="16">
        <v>3</v>
      </c>
      <c r="M18" s="16">
        <v>3</v>
      </c>
      <c r="N18" s="16">
        <v>3</v>
      </c>
      <c r="O18" s="16">
        <v>3</v>
      </c>
      <c r="P18" s="16">
        <v>3</v>
      </c>
      <c r="Q18" s="12">
        <f t="shared" si="2"/>
        <v>3</v>
      </c>
      <c r="R18" s="12">
        <f t="shared" si="3"/>
        <v>3</v>
      </c>
    </row>
    <row r="19" spans="1:18">
      <c r="A19" s="2">
        <v>15</v>
      </c>
      <c r="B19" s="2" t="s">
        <v>47</v>
      </c>
      <c r="C19" s="16">
        <v>3</v>
      </c>
      <c r="D19" s="16">
        <v>3</v>
      </c>
      <c r="E19" s="16">
        <v>3</v>
      </c>
      <c r="F19" s="16">
        <v>3</v>
      </c>
      <c r="G19" s="12">
        <f t="shared" si="0"/>
        <v>3</v>
      </c>
      <c r="H19" s="12">
        <f t="shared" si="1"/>
        <v>3</v>
      </c>
      <c r="I19" s="16">
        <v>3</v>
      </c>
      <c r="J19" s="16">
        <v>3</v>
      </c>
      <c r="K19" s="16">
        <v>3</v>
      </c>
      <c r="L19" s="16">
        <v>3</v>
      </c>
      <c r="M19" s="16">
        <v>3</v>
      </c>
      <c r="N19" s="16">
        <v>3</v>
      </c>
      <c r="O19" s="16">
        <v>3</v>
      </c>
      <c r="P19" s="16">
        <v>3</v>
      </c>
      <c r="Q19" s="12">
        <f t="shared" si="2"/>
        <v>3</v>
      </c>
      <c r="R19" s="12">
        <f t="shared" si="3"/>
        <v>3</v>
      </c>
    </row>
    <row r="20" spans="1:18">
      <c r="A20" s="2">
        <v>16</v>
      </c>
      <c r="B20" s="2" t="s">
        <v>48</v>
      </c>
      <c r="C20" s="16">
        <v>3</v>
      </c>
      <c r="D20" s="16">
        <v>3</v>
      </c>
      <c r="E20" s="16">
        <v>3</v>
      </c>
      <c r="F20" s="16">
        <v>3</v>
      </c>
      <c r="G20" s="12">
        <f t="shared" si="0"/>
        <v>3</v>
      </c>
      <c r="H20" s="12">
        <f t="shared" si="1"/>
        <v>3</v>
      </c>
      <c r="I20" s="16">
        <v>3</v>
      </c>
      <c r="J20" s="16">
        <v>3</v>
      </c>
      <c r="K20" s="16">
        <v>3</v>
      </c>
      <c r="L20" s="16">
        <v>3</v>
      </c>
      <c r="M20" s="16">
        <v>3</v>
      </c>
      <c r="N20" s="16">
        <v>3</v>
      </c>
      <c r="O20" s="16">
        <v>3</v>
      </c>
      <c r="P20" s="16">
        <v>3</v>
      </c>
      <c r="Q20" s="12">
        <f t="shared" si="2"/>
        <v>3</v>
      </c>
      <c r="R20" s="12">
        <f t="shared" si="3"/>
        <v>3</v>
      </c>
    </row>
    <row r="21" spans="1:18">
      <c r="A21" s="2">
        <v>17</v>
      </c>
      <c r="B21" s="2" t="s">
        <v>49</v>
      </c>
      <c r="C21" s="16">
        <v>3</v>
      </c>
      <c r="D21" s="16">
        <v>3</v>
      </c>
      <c r="E21" s="16">
        <v>3</v>
      </c>
      <c r="F21" s="16">
        <v>3</v>
      </c>
      <c r="G21" s="12">
        <f t="shared" si="0"/>
        <v>3</v>
      </c>
      <c r="H21" s="12">
        <f t="shared" si="1"/>
        <v>3</v>
      </c>
      <c r="I21" s="16">
        <v>3</v>
      </c>
      <c r="J21" s="16">
        <v>3</v>
      </c>
      <c r="K21" s="16">
        <v>3</v>
      </c>
      <c r="L21" s="16">
        <v>3</v>
      </c>
      <c r="M21" s="16">
        <v>3</v>
      </c>
      <c r="N21" s="16">
        <v>3</v>
      </c>
      <c r="O21" s="16">
        <v>3</v>
      </c>
      <c r="P21" s="16">
        <v>3</v>
      </c>
      <c r="Q21" s="12">
        <f t="shared" si="2"/>
        <v>3</v>
      </c>
      <c r="R21" s="12">
        <f t="shared" si="3"/>
        <v>3</v>
      </c>
    </row>
    <row r="22" spans="1:18">
      <c r="A22" s="2">
        <v>18</v>
      </c>
      <c r="B22" s="2" t="s">
        <v>50</v>
      </c>
      <c r="C22" s="16">
        <v>3</v>
      </c>
      <c r="D22" s="16">
        <v>3</v>
      </c>
      <c r="E22" s="16">
        <v>3</v>
      </c>
      <c r="F22" s="16">
        <v>3</v>
      </c>
      <c r="G22" s="12">
        <f t="shared" si="0"/>
        <v>3</v>
      </c>
      <c r="H22" s="12">
        <f t="shared" si="1"/>
        <v>3</v>
      </c>
      <c r="I22" s="16">
        <v>3</v>
      </c>
      <c r="J22" s="16">
        <v>3</v>
      </c>
      <c r="K22" s="16">
        <v>3</v>
      </c>
      <c r="L22" s="16">
        <v>3</v>
      </c>
      <c r="M22" s="16">
        <v>3</v>
      </c>
      <c r="N22" s="16">
        <v>3</v>
      </c>
      <c r="O22" s="16">
        <v>3</v>
      </c>
      <c r="P22" s="16">
        <v>3</v>
      </c>
      <c r="Q22" s="12">
        <f t="shared" si="2"/>
        <v>3</v>
      </c>
      <c r="R22" s="12">
        <f t="shared" si="3"/>
        <v>3</v>
      </c>
    </row>
    <row r="23" spans="1:18">
      <c r="A23" s="2">
        <v>19</v>
      </c>
      <c r="B23" s="15" t="s">
        <v>65</v>
      </c>
      <c r="C23" s="16">
        <v>3</v>
      </c>
      <c r="D23" s="16">
        <v>3</v>
      </c>
      <c r="E23" s="16">
        <v>2</v>
      </c>
      <c r="F23" s="16">
        <v>3</v>
      </c>
      <c r="G23" s="12">
        <f t="shared" si="0"/>
        <v>2.5</v>
      </c>
      <c r="H23" s="12">
        <f t="shared" si="1"/>
        <v>3</v>
      </c>
      <c r="I23" s="16">
        <v>2</v>
      </c>
      <c r="J23" s="16">
        <v>2</v>
      </c>
      <c r="K23" s="16">
        <v>2</v>
      </c>
      <c r="L23" s="16">
        <v>3</v>
      </c>
      <c r="M23" s="16">
        <v>3</v>
      </c>
      <c r="N23" s="16">
        <v>3</v>
      </c>
      <c r="O23" s="16">
        <v>2</v>
      </c>
      <c r="P23" s="16">
        <v>2</v>
      </c>
      <c r="Q23" s="12">
        <f t="shared" si="2"/>
        <v>2.25</v>
      </c>
      <c r="R23" s="12">
        <f t="shared" si="3"/>
        <v>2.5</v>
      </c>
    </row>
    <row r="24" spans="1:18">
      <c r="A24" s="2">
        <v>20</v>
      </c>
      <c r="B24" s="2" t="s">
        <v>51</v>
      </c>
      <c r="C24" s="16">
        <v>3</v>
      </c>
      <c r="D24" s="16">
        <v>3</v>
      </c>
      <c r="E24" s="16">
        <v>3</v>
      </c>
      <c r="F24" s="16">
        <v>3</v>
      </c>
      <c r="G24" s="12">
        <f t="shared" si="0"/>
        <v>3</v>
      </c>
      <c r="H24" s="12">
        <f t="shared" si="1"/>
        <v>3</v>
      </c>
      <c r="I24" s="16">
        <v>3</v>
      </c>
      <c r="J24" s="16">
        <v>3</v>
      </c>
      <c r="K24" s="16">
        <v>3</v>
      </c>
      <c r="L24" s="16">
        <v>3</v>
      </c>
      <c r="M24" s="16">
        <v>3</v>
      </c>
      <c r="N24" s="16">
        <v>3</v>
      </c>
      <c r="O24" s="16">
        <v>3</v>
      </c>
      <c r="P24" s="16">
        <v>3</v>
      </c>
      <c r="Q24" s="12">
        <f t="shared" si="2"/>
        <v>3</v>
      </c>
      <c r="R24" s="12">
        <f t="shared" si="3"/>
        <v>3</v>
      </c>
    </row>
    <row r="25" spans="1:18">
      <c r="A25" s="2">
        <v>21</v>
      </c>
      <c r="B25" s="2" t="s">
        <v>52</v>
      </c>
      <c r="C25" s="16">
        <v>3</v>
      </c>
      <c r="D25" s="16">
        <v>3</v>
      </c>
      <c r="E25" s="16">
        <v>3</v>
      </c>
      <c r="F25" s="16">
        <v>3</v>
      </c>
      <c r="G25" s="12">
        <f t="shared" si="0"/>
        <v>3</v>
      </c>
      <c r="H25" s="12">
        <f t="shared" si="1"/>
        <v>3</v>
      </c>
      <c r="I25" s="16">
        <v>3</v>
      </c>
      <c r="J25" s="16">
        <v>3</v>
      </c>
      <c r="K25" s="16">
        <v>3</v>
      </c>
      <c r="L25" s="16">
        <v>3</v>
      </c>
      <c r="M25" s="16">
        <v>3</v>
      </c>
      <c r="N25" s="16">
        <v>3</v>
      </c>
      <c r="O25" s="16">
        <v>3</v>
      </c>
      <c r="P25" s="16">
        <v>3</v>
      </c>
      <c r="Q25" s="12">
        <f t="shared" si="2"/>
        <v>3</v>
      </c>
      <c r="R25" s="12">
        <f t="shared" si="3"/>
        <v>3</v>
      </c>
    </row>
    <row r="26" spans="1:18">
      <c r="A26" s="2">
        <v>22</v>
      </c>
      <c r="B26" s="2" t="s">
        <v>53</v>
      </c>
      <c r="C26" s="16">
        <v>3</v>
      </c>
      <c r="D26" s="16">
        <v>3</v>
      </c>
      <c r="E26" s="16">
        <v>3</v>
      </c>
      <c r="F26" s="16">
        <v>3</v>
      </c>
      <c r="G26" s="12">
        <f t="shared" si="0"/>
        <v>3</v>
      </c>
      <c r="H26" s="12">
        <f t="shared" si="1"/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v>3</v>
      </c>
      <c r="O26" s="16">
        <v>3</v>
      </c>
      <c r="P26" s="16">
        <v>3</v>
      </c>
      <c r="Q26" s="12">
        <f t="shared" si="2"/>
        <v>3</v>
      </c>
      <c r="R26" s="12">
        <f t="shared" si="3"/>
        <v>3</v>
      </c>
    </row>
    <row r="27" spans="1:18">
      <c r="A27" s="2">
        <v>23</v>
      </c>
      <c r="B27" s="2" t="s">
        <v>54</v>
      </c>
      <c r="C27" s="16">
        <v>3</v>
      </c>
      <c r="D27" s="16">
        <v>3</v>
      </c>
      <c r="E27" s="16">
        <v>3</v>
      </c>
      <c r="F27" s="16">
        <v>3</v>
      </c>
      <c r="G27" s="12">
        <f t="shared" si="0"/>
        <v>3</v>
      </c>
      <c r="H27" s="12">
        <f t="shared" si="1"/>
        <v>3</v>
      </c>
      <c r="I27" s="16">
        <v>3</v>
      </c>
      <c r="J27" s="16">
        <v>3</v>
      </c>
      <c r="K27" s="16">
        <v>3</v>
      </c>
      <c r="L27" s="16">
        <v>3</v>
      </c>
      <c r="M27" s="16">
        <v>3</v>
      </c>
      <c r="N27" s="16">
        <v>3</v>
      </c>
      <c r="O27" s="16">
        <v>3</v>
      </c>
      <c r="P27" s="16">
        <v>3</v>
      </c>
      <c r="Q27" s="12">
        <f t="shared" si="2"/>
        <v>3</v>
      </c>
      <c r="R27" s="12">
        <f t="shared" si="3"/>
        <v>3</v>
      </c>
    </row>
    <row r="28" spans="1:18">
      <c r="A28" s="2">
        <v>24</v>
      </c>
      <c r="B28" s="2" t="s">
        <v>55</v>
      </c>
      <c r="C28" s="16">
        <v>3</v>
      </c>
      <c r="D28" s="16">
        <v>3</v>
      </c>
      <c r="E28" s="16">
        <v>3</v>
      </c>
      <c r="F28" s="16">
        <v>3</v>
      </c>
      <c r="G28" s="12">
        <f t="shared" si="0"/>
        <v>3</v>
      </c>
      <c r="H28" s="12">
        <f t="shared" si="1"/>
        <v>3</v>
      </c>
      <c r="I28" s="16">
        <v>3</v>
      </c>
      <c r="J28" s="16">
        <v>3</v>
      </c>
      <c r="K28" s="16">
        <v>3</v>
      </c>
      <c r="L28" s="16">
        <v>3</v>
      </c>
      <c r="M28" s="16">
        <v>3</v>
      </c>
      <c r="N28" s="16">
        <v>3</v>
      </c>
      <c r="O28" s="16">
        <v>3</v>
      </c>
      <c r="P28" s="16">
        <v>3</v>
      </c>
      <c r="Q28" s="12">
        <f t="shared" si="2"/>
        <v>3</v>
      </c>
      <c r="R28" s="12">
        <f t="shared" si="3"/>
        <v>3</v>
      </c>
    </row>
    <row r="29" spans="1:18">
      <c r="A29" s="2">
        <v>25</v>
      </c>
      <c r="B29" s="2" t="s">
        <v>56</v>
      </c>
      <c r="C29" s="16">
        <v>3</v>
      </c>
      <c r="D29" s="16">
        <v>3</v>
      </c>
      <c r="E29" s="16">
        <v>3</v>
      </c>
      <c r="F29" s="16">
        <v>3</v>
      </c>
      <c r="G29" s="12">
        <f t="shared" si="0"/>
        <v>3</v>
      </c>
      <c r="H29" s="12">
        <f t="shared" si="1"/>
        <v>3</v>
      </c>
      <c r="I29" s="16">
        <v>3</v>
      </c>
      <c r="J29" s="16">
        <v>3</v>
      </c>
      <c r="K29" s="16">
        <v>3</v>
      </c>
      <c r="L29" s="16">
        <v>3</v>
      </c>
      <c r="M29" s="16">
        <v>3</v>
      </c>
      <c r="N29" s="16">
        <v>3</v>
      </c>
      <c r="O29" s="16">
        <v>3</v>
      </c>
      <c r="P29" s="16">
        <v>3</v>
      </c>
      <c r="Q29" s="12">
        <f t="shared" si="2"/>
        <v>3</v>
      </c>
      <c r="R29" s="12">
        <f t="shared" si="3"/>
        <v>3</v>
      </c>
    </row>
    <row r="30" spans="1:18">
      <c r="A30" s="2">
        <v>26</v>
      </c>
      <c r="B30" s="2" t="s">
        <v>57</v>
      </c>
      <c r="C30" s="16">
        <v>3</v>
      </c>
      <c r="D30" s="16">
        <v>3</v>
      </c>
      <c r="E30" s="16">
        <v>2</v>
      </c>
      <c r="F30" s="16">
        <v>3</v>
      </c>
      <c r="G30" s="12">
        <f t="shared" si="0"/>
        <v>2.5</v>
      </c>
      <c r="H30" s="12">
        <f t="shared" si="1"/>
        <v>3</v>
      </c>
      <c r="I30" s="16">
        <v>3</v>
      </c>
      <c r="J30" s="16">
        <v>3</v>
      </c>
      <c r="K30" s="16">
        <v>3</v>
      </c>
      <c r="L30" s="16">
        <v>3</v>
      </c>
      <c r="M30" s="16">
        <v>3</v>
      </c>
      <c r="N30" s="16">
        <v>3</v>
      </c>
      <c r="O30" s="16">
        <v>3</v>
      </c>
      <c r="P30" s="16">
        <v>3</v>
      </c>
      <c r="Q30" s="12">
        <f t="shared" si="2"/>
        <v>3</v>
      </c>
      <c r="R30" s="12">
        <f t="shared" si="3"/>
        <v>3</v>
      </c>
    </row>
    <row r="31" spans="1:18">
      <c r="A31" s="2">
        <v>27</v>
      </c>
      <c r="B31" s="2" t="s">
        <v>58</v>
      </c>
      <c r="C31" s="16">
        <v>3</v>
      </c>
      <c r="D31" s="16">
        <v>3</v>
      </c>
      <c r="E31" s="16">
        <v>3</v>
      </c>
      <c r="F31" s="16">
        <v>3</v>
      </c>
      <c r="G31" s="12">
        <f t="shared" si="0"/>
        <v>3</v>
      </c>
      <c r="H31" s="12">
        <f t="shared" si="1"/>
        <v>3</v>
      </c>
      <c r="I31" s="16">
        <v>3</v>
      </c>
      <c r="J31" s="16">
        <v>3</v>
      </c>
      <c r="K31" s="16">
        <v>3</v>
      </c>
      <c r="L31" s="16">
        <v>3</v>
      </c>
      <c r="M31" s="16">
        <v>3</v>
      </c>
      <c r="N31" s="16">
        <v>3</v>
      </c>
      <c r="O31" s="16">
        <v>3</v>
      </c>
      <c r="P31" s="16">
        <v>3</v>
      </c>
      <c r="Q31" s="12">
        <f t="shared" si="2"/>
        <v>3</v>
      </c>
      <c r="R31" s="12">
        <f t="shared" si="3"/>
        <v>3</v>
      </c>
    </row>
    <row r="32" spans="1:18">
      <c r="A32" s="2">
        <v>28</v>
      </c>
      <c r="B32" s="2" t="s">
        <v>59</v>
      </c>
      <c r="C32" s="16">
        <v>3</v>
      </c>
      <c r="D32" s="16">
        <v>3</v>
      </c>
      <c r="E32" s="16">
        <v>3</v>
      </c>
      <c r="F32" s="16">
        <v>3</v>
      </c>
      <c r="G32" s="12">
        <f t="shared" si="0"/>
        <v>3</v>
      </c>
      <c r="H32" s="12">
        <f t="shared" si="1"/>
        <v>3</v>
      </c>
      <c r="I32" s="16">
        <v>3</v>
      </c>
      <c r="J32" s="16">
        <v>3</v>
      </c>
      <c r="K32" s="16">
        <v>3</v>
      </c>
      <c r="L32" s="16">
        <v>3</v>
      </c>
      <c r="M32" s="16">
        <v>2</v>
      </c>
      <c r="N32" s="16">
        <v>3</v>
      </c>
      <c r="O32" s="16">
        <v>3</v>
      </c>
      <c r="P32" s="16">
        <v>3</v>
      </c>
      <c r="Q32" s="12">
        <f t="shared" si="2"/>
        <v>2.75</v>
      </c>
      <c r="R32" s="12">
        <f t="shared" si="3"/>
        <v>3</v>
      </c>
    </row>
    <row r="33" spans="1:18">
      <c r="A33" s="2">
        <v>29</v>
      </c>
      <c r="B33" s="2" t="s">
        <v>60</v>
      </c>
      <c r="C33" s="16">
        <v>3</v>
      </c>
      <c r="D33" s="16">
        <v>3</v>
      </c>
      <c r="E33" s="16">
        <v>3</v>
      </c>
      <c r="F33" s="16">
        <v>3</v>
      </c>
      <c r="G33" s="12">
        <f t="shared" si="0"/>
        <v>3</v>
      </c>
      <c r="H33" s="12">
        <f t="shared" si="1"/>
        <v>3</v>
      </c>
      <c r="I33" s="16">
        <v>3</v>
      </c>
      <c r="J33" s="16">
        <v>3</v>
      </c>
      <c r="K33" s="16">
        <v>3</v>
      </c>
      <c r="L33" s="16">
        <v>3</v>
      </c>
      <c r="M33" s="16">
        <v>3</v>
      </c>
      <c r="N33" s="16">
        <v>3</v>
      </c>
      <c r="O33" s="16">
        <v>3</v>
      </c>
      <c r="P33" s="16">
        <v>3</v>
      </c>
      <c r="Q33" s="12">
        <f t="shared" si="2"/>
        <v>3</v>
      </c>
      <c r="R33" s="12">
        <f t="shared" si="3"/>
        <v>3</v>
      </c>
    </row>
    <row r="34" spans="1:18">
      <c r="A34" s="2">
        <v>30</v>
      </c>
      <c r="B34" s="2" t="s">
        <v>61</v>
      </c>
      <c r="C34" s="16">
        <v>3</v>
      </c>
      <c r="D34" s="16">
        <v>3</v>
      </c>
      <c r="E34" s="16">
        <v>3</v>
      </c>
      <c r="F34" s="16">
        <v>3</v>
      </c>
      <c r="G34" s="12">
        <f t="shared" ref="G34" si="4">(C34+E34)/2</f>
        <v>3</v>
      </c>
      <c r="H34" s="12">
        <f t="shared" ref="H34" si="5">(D34+F34)/2</f>
        <v>3</v>
      </c>
      <c r="I34" s="16">
        <v>3</v>
      </c>
      <c r="J34" s="16">
        <v>3</v>
      </c>
      <c r="K34" s="16">
        <v>3</v>
      </c>
      <c r="L34" s="16">
        <v>3</v>
      </c>
      <c r="M34" s="16">
        <v>3</v>
      </c>
      <c r="N34" s="16">
        <v>3</v>
      </c>
      <c r="O34" s="16">
        <v>3</v>
      </c>
      <c r="P34" s="16">
        <v>3</v>
      </c>
      <c r="Q34" s="12">
        <f t="shared" ref="Q34" si="6">(I34+K34+M34+O34)/4</f>
        <v>3</v>
      </c>
      <c r="R34" s="12">
        <f t="shared" ref="R34" si="7">(J34+L34+N34+P34)/4</f>
        <v>3</v>
      </c>
    </row>
    <row r="35" spans="1:18">
      <c r="A35" s="2">
        <v>31</v>
      </c>
      <c r="B35" s="2" t="s">
        <v>62</v>
      </c>
      <c r="C35" s="16">
        <v>3</v>
      </c>
      <c r="D35" s="16">
        <v>3</v>
      </c>
      <c r="E35" s="16">
        <v>3</v>
      </c>
      <c r="F35" s="16">
        <v>3</v>
      </c>
      <c r="G35" s="12">
        <f t="shared" si="0"/>
        <v>3</v>
      </c>
      <c r="H35" s="12">
        <f t="shared" si="1"/>
        <v>3</v>
      </c>
      <c r="I35" s="16">
        <v>3</v>
      </c>
      <c r="J35" s="16">
        <v>3</v>
      </c>
      <c r="K35" s="16">
        <v>3</v>
      </c>
      <c r="L35" s="16">
        <v>3</v>
      </c>
      <c r="M35" s="16">
        <v>3</v>
      </c>
      <c r="N35" s="16">
        <v>3</v>
      </c>
      <c r="O35" s="16">
        <v>3</v>
      </c>
      <c r="P35" s="16">
        <v>3</v>
      </c>
      <c r="Q35" s="12">
        <f t="shared" si="2"/>
        <v>3</v>
      </c>
      <c r="R35" s="12">
        <f t="shared" si="3"/>
        <v>3</v>
      </c>
    </row>
    <row r="36" spans="1:18">
      <c r="A36" s="2">
        <v>32</v>
      </c>
      <c r="B36" s="2" t="s">
        <v>63</v>
      </c>
      <c r="C36" s="16">
        <v>3</v>
      </c>
      <c r="D36" s="16">
        <v>3</v>
      </c>
      <c r="E36" s="16">
        <v>3</v>
      </c>
      <c r="F36" s="16">
        <v>3</v>
      </c>
      <c r="G36" s="12">
        <f t="shared" ref="G36" si="8">(C36+E36)/2</f>
        <v>3</v>
      </c>
      <c r="H36" s="12">
        <f t="shared" ref="H36" si="9">(D36+F36)/2</f>
        <v>3</v>
      </c>
      <c r="I36" s="16">
        <v>3</v>
      </c>
      <c r="J36" s="16">
        <v>3</v>
      </c>
      <c r="K36" s="16">
        <v>3</v>
      </c>
      <c r="L36" s="16">
        <v>3</v>
      </c>
      <c r="M36" s="16">
        <v>3</v>
      </c>
      <c r="N36" s="16">
        <v>3</v>
      </c>
      <c r="O36" s="16">
        <v>3</v>
      </c>
      <c r="P36" s="16">
        <v>3</v>
      </c>
      <c r="Q36" s="12">
        <f t="shared" ref="Q36" si="10">(I36+K36+M36+O36)/4</f>
        <v>3</v>
      </c>
      <c r="R36" s="12">
        <f t="shared" ref="R36" si="11">(J36+L36+N36+P36)/4</f>
        <v>3</v>
      </c>
    </row>
    <row r="37" spans="1:18">
      <c r="A37" s="2">
        <v>33</v>
      </c>
      <c r="B37" s="2" t="s">
        <v>64</v>
      </c>
      <c r="C37" s="16">
        <v>3</v>
      </c>
      <c r="D37" s="16">
        <v>3</v>
      </c>
      <c r="E37" s="16">
        <v>3</v>
      </c>
      <c r="F37" s="16">
        <v>3</v>
      </c>
      <c r="G37" s="12">
        <f t="shared" si="0"/>
        <v>3</v>
      </c>
      <c r="H37" s="12">
        <f t="shared" si="1"/>
        <v>3</v>
      </c>
      <c r="I37" s="16">
        <v>3</v>
      </c>
      <c r="J37" s="16">
        <v>3</v>
      </c>
      <c r="K37" s="16">
        <v>3</v>
      </c>
      <c r="L37" s="16">
        <v>3</v>
      </c>
      <c r="M37" s="16">
        <v>3</v>
      </c>
      <c r="N37" s="16">
        <v>3</v>
      </c>
      <c r="O37" s="16">
        <v>3</v>
      </c>
      <c r="P37" s="16">
        <v>3</v>
      </c>
      <c r="Q37" s="12">
        <f t="shared" si="2"/>
        <v>3</v>
      </c>
      <c r="R37" s="12">
        <f t="shared" si="3"/>
        <v>3</v>
      </c>
    </row>
    <row r="38" spans="1:18">
      <c r="A38" s="2">
        <v>34</v>
      </c>
      <c r="B38" s="2" t="s">
        <v>66</v>
      </c>
      <c r="C38" s="16"/>
      <c r="D38" s="16">
        <v>3</v>
      </c>
      <c r="E38" s="16"/>
      <c r="F38" s="16">
        <v>3</v>
      </c>
      <c r="G38" s="12">
        <f t="shared" ref="G38" si="12">(C38+E38)/2</f>
        <v>0</v>
      </c>
      <c r="H38" s="12">
        <f t="shared" ref="H38" si="13">(D38+F38)/2</f>
        <v>3</v>
      </c>
      <c r="I38" s="16"/>
      <c r="J38" s="16">
        <v>3</v>
      </c>
      <c r="K38" s="16"/>
      <c r="L38" s="16">
        <v>3</v>
      </c>
      <c r="M38" s="16"/>
      <c r="N38" s="16">
        <v>3</v>
      </c>
      <c r="O38" s="16"/>
      <c r="P38" s="16">
        <v>3</v>
      </c>
      <c r="Q38" s="12">
        <f t="shared" ref="Q38" si="14">(I38+K38+M38+O38)/4</f>
        <v>0</v>
      </c>
      <c r="R38" s="12">
        <f t="shared" ref="R38" si="15">(J38+L38+N38+P38)/4</f>
        <v>3</v>
      </c>
    </row>
    <row r="39" spans="1:18" ht="15" customHeight="1">
      <c r="A39" s="41" t="s">
        <v>6</v>
      </c>
      <c r="B39" s="42"/>
      <c r="C39" s="16">
        <f>COUNTIF(C5:C37, "3")</f>
        <v>31</v>
      </c>
      <c r="D39" s="16">
        <v>33</v>
      </c>
      <c r="E39" s="16">
        <f>COUNTIF(E5:E37, "3")</f>
        <v>26</v>
      </c>
      <c r="F39" s="16">
        <f>COUNTIF(F5:F38, "3")</f>
        <v>34</v>
      </c>
      <c r="G39" s="14">
        <f>(C39+E39)/2</f>
        <v>28.5</v>
      </c>
      <c r="H39" s="14">
        <f>(D39+F39)/2</f>
        <v>33.5</v>
      </c>
      <c r="I39" s="16">
        <f>COUNTIF(I5:I37, "3")</f>
        <v>31</v>
      </c>
      <c r="J39" s="16">
        <f>COUNTIF(J5:J38, "3")</f>
        <v>33</v>
      </c>
      <c r="K39" s="16">
        <f>COUNTIF(K5:K37, "3")</f>
        <v>29</v>
      </c>
      <c r="L39" s="16">
        <f>COUNTIF(L5:L38, "3")</f>
        <v>34</v>
      </c>
      <c r="M39" s="16">
        <f>COUNTIF(M5:M37, "3")</f>
        <v>27</v>
      </c>
      <c r="N39" s="16">
        <f>COUNTIF(N5:N38, "3")</f>
        <v>34</v>
      </c>
      <c r="O39" s="16">
        <f>COUNTIF(O5:O37, "3")</f>
        <v>29</v>
      </c>
      <c r="P39" s="16">
        <f>COUNTIF(P5:P38, "3")</f>
        <v>31</v>
      </c>
      <c r="Q39" s="14">
        <f>(I39+K39+M39+O39)/4</f>
        <v>29</v>
      </c>
      <c r="R39" s="14">
        <f>(J39+L39+N39+P39)/4</f>
        <v>33</v>
      </c>
    </row>
    <row r="40" spans="1:18">
      <c r="A40" s="43"/>
      <c r="B40" s="44"/>
      <c r="C40" s="21">
        <f>(C39*100)/32</f>
        <v>96.875</v>
      </c>
      <c r="D40" s="21">
        <f>(D39*100)/34</f>
        <v>97.058823529411768</v>
      </c>
      <c r="E40" s="21">
        <f>(E39*100)/32</f>
        <v>81.25</v>
      </c>
      <c r="F40" s="21">
        <f>(F39*100)/34</f>
        <v>100</v>
      </c>
      <c r="G40" s="22">
        <f>(G39*100)/32</f>
        <v>89.0625</v>
      </c>
      <c r="H40" s="22">
        <f>(H39*100)/34</f>
        <v>98.529411764705884</v>
      </c>
      <c r="I40" s="21">
        <f>(I39*100)/32</f>
        <v>96.875</v>
      </c>
      <c r="J40" s="21">
        <f>(J39*100)/34</f>
        <v>97.058823529411768</v>
      </c>
      <c r="K40" s="21">
        <f>(K39*100)/32</f>
        <v>90.625</v>
      </c>
      <c r="L40" s="21">
        <f>(L39*100)/34</f>
        <v>100</v>
      </c>
      <c r="M40" s="21">
        <f>(M39*100)/32</f>
        <v>84.375</v>
      </c>
      <c r="N40" s="21">
        <f>(N39*100)/34</f>
        <v>100</v>
      </c>
      <c r="O40" s="21">
        <f>(O39*100)/32</f>
        <v>90.625</v>
      </c>
      <c r="P40" s="21">
        <f>(P39*100)/34</f>
        <v>91.17647058823529</v>
      </c>
      <c r="Q40" s="22">
        <f>(Q39*100)/32</f>
        <v>90.625</v>
      </c>
      <c r="R40" s="22">
        <f>(R39*100)/34</f>
        <v>97.058823529411768</v>
      </c>
    </row>
    <row r="41" spans="1:18" ht="15" customHeight="1">
      <c r="A41" s="41" t="s">
        <v>7</v>
      </c>
      <c r="B41" s="42"/>
      <c r="C41" s="16">
        <f>COUNTIF(C5:C37, "2")</f>
        <v>1</v>
      </c>
      <c r="D41" s="16">
        <f>COUNTIF(D5:D38, "2")</f>
        <v>0</v>
      </c>
      <c r="E41" s="16">
        <f>COUNTIF(E5:E37, "2")</f>
        <v>6</v>
      </c>
      <c r="F41" s="16">
        <f>COUNTIF(F5:F38, "2")</f>
        <v>0</v>
      </c>
      <c r="G41" s="14">
        <f>(C41+E41)/2</f>
        <v>3.5</v>
      </c>
      <c r="H41" s="14">
        <f>(D41+F41)/2</f>
        <v>0</v>
      </c>
      <c r="I41" s="16">
        <f>COUNTIF(I5:I37, "2")</f>
        <v>1</v>
      </c>
      <c r="J41" s="16">
        <f>COUNTIF(J5:J38, "2")</f>
        <v>1</v>
      </c>
      <c r="K41" s="16">
        <f>COUNTIF(K5:K37, "2")</f>
        <v>3</v>
      </c>
      <c r="L41" s="16">
        <f>COUNTIF(L5:L38, "2")</f>
        <v>0</v>
      </c>
      <c r="M41" s="16">
        <f>COUNTIF(M5:M37, "2")</f>
        <v>5</v>
      </c>
      <c r="N41" s="16">
        <f>COUNTIF(N5:N38, "2")</f>
        <v>0</v>
      </c>
      <c r="O41" s="16">
        <f>COUNTIF(O5:O37, "2")</f>
        <v>3</v>
      </c>
      <c r="P41" s="16">
        <f>COUNTIF(P5:P38, "2")</f>
        <v>3</v>
      </c>
      <c r="Q41" s="14">
        <f>(I41+K41+M41+O41)/4</f>
        <v>3</v>
      </c>
      <c r="R41" s="14">
        <f>(J41+L41+N41+P41)/4</f>
        <v>1</v>
      </c>
    </row>
    <row r="42" spans="1:18">
      <c r="A42" s="43"/>
      <c r="B42" s="44"/>
      <c r="C42" s="21">
        <f>(C41*100)/32</f>
        <v>3.125</v>
      </c>
      <c r="D42" s="21">
        <f>(D41*100)/34</f>
        <v>0</v>
      </c>
      <c r="E42" s="21">
        <f>(E41*100)/32</f>
        <v>18.75</v>
      </c>
      <c r="F42" s="21">
        <f>(F41*100)/34</f>
        <v>0</v>
      </c>
      <c r="G42" s="22">
        <f>(G41*100)/32</f>
        <v>10.9375</v>
      </c>
      <c r="H42" s="22">
        <f>(H41*100)/34</f>
        <v>0</v>
      </c>
      <c r="I42" s="21">
        <f>(I41*100)/32</f>
        <v>3.125</v>
      </c>
      <c r="J42" s="21">
        <f>(J41*100)/34</f>
        <v>2.9411764705882355</v>
      </c>
      <c r="K42" s="21">
        <f>(K41*100)/32</f>
        <v>9.375</v>
      </c>
      <c r="L42" s="21">
        <f>(L41*100)/34</f>
        <v>0</v>
      </c>
      <c r="M42" s="21">
        <f>(M41*100)/32</f>
        <v>15.625</v>
      </c>
      <c r="N42" s="21">
        <f>(N41*100)/34</f>
        <v>0</v>
      </c>
      <c r="O42" s="21">
        <f>(O41*100)/32</f>
        <v>9.375</v>
      </c>
      <c r="P42" s="21">
        <f>(P41*100)/34</f>
        <v>8.8235294117647065</v>
      </c>
      <c r="Q42" s="22">
        <f>(Q41*100)/32</f>
        <v>9.375</v>
      </c>
      <c r="R42" s="22">
        <f>(R41*100)/34</f>
        <v>2.9411764705882355</v>
      </c>
    </row>
    <row r="43" spans="1:18" ht="15" customHeight="1">
      <c r="A43" s="41" t="s">
        <v>8</v>
      </c>
      <c r="B43" s="42"/>
      <c r="C43" s="16">
        <f>COUNTIF(C5:C37, "1")</f>
        <v>0</v>
      </c>
      <c r="D43" s="16">
        <f>COUNTIF(D5:D38, "1")</f>
        <v>0</v>
      </c>
      <c r="E43" s="16">
        <f>COUNTIF(E5:E37, "1")</f>
        <v>0</v>
      </c>
      <c r="F43" s="16">
        <f>COUNTIF(F5:F38, "1")</f>
        <v>0</v>
      </c>
      <c r="G43" s="14">
        <f>(C43+E43)/2</f>
        <v>0</v>
      </c>
      <c r="H43" s="14">
        <f>(D43+F43)/2</f>
        <v>0</v>
      </c>
      <c r="I43" s="16">
        <f>COUNTIF(I5:I37, "1")</f>
        <v>0</v>
      </c>
      <c r="J43" s="16">
        <f>COUNTIF(J5:J38, "1")</f>
        <v>0</v>
      </c>
      <c r="K43" s="16">
        <f>COUNTIF(K5:K37, "1")</f>
        <v>0</v>
      </c>
      <c r="L43" s="16">
        <f>COUNTIF(L5:L38, "1")</f>
        <v>0</v>
      </c>
      <c r="M43" s="16">
        <f>COUNTIF(M5:M37, "1")</f>
        <v>0</v>
      </c>
      <c r="N43" s="16">
        <f>COUNTIF(N5:N38, "1")</f>
        <v>0</v>
      </c>
      <c r="O43" s="16">
        <f>COUNTIF(O5:O37, "1")</f>
        <v>0</v>
      </c>
      <c r="P43" s="16">
        <f>COUNTIF(P5:P38, "1")</f>
        <v>0</v>
      </c>
      <c r="Q43" s="14">
        <f>(I43+K43+M43+O43)/4</f>
        <v>0</v>
      </c>
      <c r="R43" s="14">
        <f>(J43+L43+N43+P43)/4</f>
        <v>0</v>
      </c>
    </row>
    <row r="44" spans="1:18">
      <c r="A44" s="43"/>
      <c r="B44" s="44"/>
      <c r="C44" s="21">
        <f>(C43*100)/32</f>
        <v>0</v>
      </c>
      <c r="D44" s="21">
        <f>(D43*100)/34</f>
        <v>0</v>
      </c>
      <c r="E44" s="21">
        <f>(E43*100)/32</f>
        <v>0</v>
      </c>
      <c r="F44" s="21">
        <f>(F43*100)/34</f>
        <v>0</v>
      </c>
      <c r="G44" s="22">
        <f>(G43*100)/32</f>
        <v>0</v>
      </c>
      <c r="H44" s="22">
        <f>(H43*100)/34</f>
        <v>0</v>
      </c>
      <c r="I44" s="21">
        <f>(I43*100)/32</f>
        <v>0</v>
      </c>
      <c r="J44" s="21">
        <f>(J43*100)/34</f>
        <v>0</v>
      </c>
      <c r="K44" s="21">
        <f>(K43*100)/32</f>
        <v>0</v>
      </c>
      <c r="L44" s="21">
        <f>(L43*100)/34</f>
        <v>0</v>
      </c>
      <c r="M44" s="21">
        <f>(M43*100)/32</f>
        <v>0</v>
      </c>
      <c r="N44" s="21">
        <f>(N43*100)/34</f>
        <v>0</v>
      </c>
      <c r="O44" s="21">
        <f>(O43*100)/32</f>
        <v>0</v>
      </c>
      <c r="P44" s="21">
        <f>(P43*100)/34</f>
        <v>0</v>
      </c>
      <c r="Q44" s="22">
        <f>(Q43*100)/32</f>
        <v>0</v>
      </c>
      <c r="R44" s="22">
        <f>(R43*100)/34</f>
        <v>0</v>
      </c>
    </row>
    <row r="45" spans="1:18" ht="15" customHeight="1">
      <c r="A45" s="47" t="s">
        <v>9</v>
      </c>
      <c r="B45" s="48"/>
      <c r="C45" s="13">
        <f>C39+C41+C43</f>
        <v>32</v>
      </c>
      <c r="D45" s="13">
        <v>34</v>
      </c>
      <c r="E45" s="13">
        <f>E39+E41+E43</f>
        <v>32</v>
      </c>
      <c r="F45" s="13">
        <f t="shared" ref="F45" si="16">F39+F41+F43</f>
        <v>34</v>
      </c>
      <c r="G45" s="14">
        <f>G39+G41+G43</f>
        <v>32</v>
      </c>
      <c r="H45" s="14">
        <f>H39+H41+H43</f>
        <v>33.5</v>
      </c>
      <c r="I45" s="13">
        <f>I39+I41+I43</f>
        <v>32</v>
      </c>
      <c r="J45" s="13">
        <f t="shared" ref="J45" si="17">J39+J41+J43</f>
        <v>34</v>
      </c>
      <c r="K45" s="13">
        <f>K39+K41+K43</f>
        <v>32</v>
      </c>
      <c r="L45" s="13">
        <f t="shared" ref="L45" si="18">L39+L41+L43</f>
        <v>34</v>
      </c>
      <c r="M45" s="13">
        <f>M39+M41+M43</f>
        <v>32</v>
      </c>
      <c r="N45" s="13">
        <f t="shared" ref="N45" si="19">N39+N41+N43</f>
        <v>34</v>
      </c>
      <c r="O45" s="13">
        <f>O39+O41+O43</f>
        <v>32</v>
      </c>
      <c r="P45" s="13">
        <f t="shared" ref="P45" si="20">P39+P41+P43</f>
        <v>34</v>
      </c>
      <c r="Q45" s="14">
        <f>Q39+Q41+Q43</f>
        <v>32</v>
      </c>
      <c r="R45" s="14">
        <f>R39+R41+R43</f>
        <v>34</v>
      </c>
    </row>
    <row r="46" spans="1:18" ht="15" customHeight="1">
      <c r="A46" s="49"/>
      <c r="B46" s="50"/>
      <c r="C46" s="21">
        <f>(C45*100)/32</f>
        <v>100</v>
      </c>
      <c r="D46" s="21">
        <f>(D45*100)/34</f>
        <v>100</v>
      </c>
      <c r="E46" s="21">
        <f>(E45*100)/32</f>
        <v>100</v>
      </c>
      <c r="F46" s="21">
        <f>(F45*100)/34</f>
        <v>100</v>
      </c>
      <c r="G46" s="22">
        <f>(G45*100)/32</f>
        <v>100</v>
      </c>
      <c r="H46" s="22">
        <f>(H45*100)/34</f>
        <v>98.529411764705884</v>
      </c>
      <c r="I46" s="21">
        <f>(I45*100)/32</f>
        <v>100</v>
      </c>
      <c r="J46" s="21">
        <f>(J45*100)/34</f>
        <v>100</v>
      </c>
      <c r="K46" s="21">
        <f>(K45*100)/32</f>
        <v>100</v>
      </c>
      <c r="L46" s="21">
        <f>(L45*100)/34</f>
        <v>100</v>
      </c>
      <c r="M46" s="21">
        <f>(M45*100)/32</f>
        <v>100</v>
      </c>
      <c r="N46" s="21">
        <f>(N45*100)/34</f>
        <v>100</v>
      </c>
      <c r="O46" s="21">
        <f>(O45*100)/32</f>
        <v>100</v>
      </c>
      <c r="P46" s="21">
        <f>(P45*100)/34</f>
        <v>100</v>
      </c>
      <c r="Q46" s="22">
        <f>(Q45*100)/32</f>
        <v>100</v>
      </c>
      <c r="R46" s="22">
        <f>(R45*100)/34</f>
        <v>100</v>
      </c>
    </row>
  </sheetData>
  <mergeCells count="17">
    <mergeCell ref="A1:R1"/>
    <mergeCell ref="I3:J3"/>
    <mergeCell ref="K3:L3"/>
    <mergeCell ref="M3:N3"/>
    <mergeCell ref="Q3:R3"/>
    <mergeCell ref="A2:A4"/>
    <mergeCell ref="B2:B4"/>
    <mergeCell ref="C3:D3"/>
    <mergeCell ref="E3:F3"/>
    <mergeCell ref="G3:H3"/>
    <mergeCell ref="A43:B44"/>
    <mergeCell ref="O3:P3"/>
    <mergeCell ref="A45:B46"/>
    <mergeCell ref="C2:H2"/>
    <mergeCell ref="I2:R2"/>
    <mergeCell ref="A39:B40"/>
    <mergeCell ref="A41:B42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00000"/>
  </sheetPr>
  <dimension ref="A1:N46"/>
  <sheetViews>
    <sheetView tabSelected="1" view="pageBreakPreview" topLeftCell="A4" zoomScaleNormal="100" zoomScaleSheetLayoutView="100" workbookViewId="0">
      <selection activeCell="I42" sqref="I42"/>
    </sheetView>
  </sheetViews>
  <sheetFormatPr defaultRowHeight="15"/>
  <cols>
    <col min="1" max="1" width="4.7109375" customWidth="1"/>
    <col min="2" max="2" width="23.7109375" customWidth="1"/>
  </cols>
  <sheetData>
    <row r="1" spans="1:14" ht="18.75">
      <c r="A1" s="54" t="s">
        <v>24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42" customHeight="1">
      <c r="A2" s="55"/>
      <c r="B2" s="55"/>
      <c r="C2" s="55" t="s">
        <v>25</v>
      </c>
      <c r="D2" s="55"/>
      <c r="E2" s="55" t="s">
        <v>26</v>
      </c>
      <c r="F2" s="55"/>
      <c r="G2" s="55" t="s">
        <v>27</v>
      </c>
      <c r="H2" s="55"/>
      <c r="I2" s="55" t="s">
        <v>28</v>
      </c>
      <c r="J2" s="55"/>
      <c r="K2" s="55" t="s">
        <v>29</v>
      </c>
      <c r="L2" s="55"/>
      <c r="M2" s="56" t="s">
        <v>3</v>
      </c>
      <c r="N2" s="56"/>
    </row>
    <row r="3" spans="1:14">
      <c r="A3" s="55"/>
      <c r="B3" s="55"/>
      <c r="C3" s="1" t="s">
        <v>4</v>
      </c>
      <c r="D3" s="1" t="s">
        <v>5</v>
      </c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  <c r="M3" s="18" t="s">
        <v>4</v>
      </c>
      <c r="N3" s="19" t="s">
        <v>5</v>
      </c>
    </row>
    <row r="4" spans="1:14">
      <c r="A4" s="2">
        <v>1</v>
      </c>
      <c r="B4" s="2" t="s">
        <v>33</v>
      </c>
      <c r="C4" s="5">
        <f>'С-КР-2'!Q5</f>
        <v>2.3611111111111112</v>
      </c>
      <c r="D4" s="5">
        <f>'С-КР-2'!R5</f>
        <v>2.8611111111111112</v>
      </c>
      <c r="E4" s="5">
        <f>'ПР-2'!Y5</f>
        <v>1.5833333333333333</v>
      </c>
      <c r="F4" s="5">
        <f>'ПР-2'!Z5</f>
        <v>2.7</v>
      </c>
      <c r="G4" s="5">
        <f>РР!Y5</f>
        <v>1.65</v>
      </c>
      <c r="H4" s="5">
        <f>РР!Z5</f>
        <v>2.5499999999999998</v>
      </c>
      <c r="I4" s="5">
        <f>'Х-ЭР-3'!Y5</f>
        <v>2.1333333333333333</v>
      </c>
      <c r="J4" s="5">
        <f>'Х-ЭР-3'!Z5</f>
        <v>2.5925925925925926</v>
      </c>
      <c r="K4" s="5">
        <f>'ФР-1 '!Y5</f>
        <v>1.9285714285714286</v>
      </c>
      <c r="L4" s="5">
        <f>'ФР-1 '!Z5</f>
        <v>2.8571428571428572</v>
      </c>
      <c r="M4" s="12">
        <f>(C4+E4+G4+I4+K4)/5</f>
        <v>1.9312698412698412</v>
      </c>
      <c r="N4" s="12">
        <f>(D4+F4+H4+J4+L4)/5</f>
        <v>2.712169312169312</v>
      </c>
    </row>
    <row r="5" spans="1:14">
      <c r="A5" s="2">
        <v>2</v>
      </c>
      <c r="B5" s="2" t="s">
        <v>34</v>
      </c>
      <c r="C5" s="5">
        <f>'С-КР-2'!Q6</f>
        <v>2.4444444444444446</v>
      </c>
      <c r="D5" s="5">
        <f>'С-КР-2'!R6</f>
        <v>2.8611111111111112</v>
      </c>
      <c r="E5" s="5">
        <f>'ПР-2'!Y6</f>
        <v>1.45</v>
      </c>
      <c r="F5" s="5">
        <f>'ПР-2'!Z6</f>
        <v>2.3833333333333337</v>
      </c>
      <c r="G5" s="5">
        <f>РР!Y6</f>
        <v>1.45</v>
      </c>
      <c r="H5" s="5">
        <f>РР!Z6</f>
        <v>2.35</v>
      </c>
      <c r="I5" s="5">
        <f>'Х-ЭР-3'!Y6</f>
        <v>1.9888888888888887</v>
      </c>
      <c r="J5" s="5">
        <f>'Х-ЭР-3'!Z6</f>
        <v>2.662962962962963</v>
      </c>
      <c r="K5" s="5">
        <f>'ФР-1 '!Y6</f>
        <v>1.8571428571428572</v>
      </c>
      <c r="L5" s="5">
        <f>'ФР-1 '!Z6</f>
        <v>2.7857142857142856</v>
      </c>
      <c r="M5" s="12">
        <f t="shared" ref="M5:M36" si="0">(C5+E5+G5+I5+K5)/5</f>
        <v>1.8380952380952382</v>
      </c>
      <c r="N5" s="12">
        <f t="shared" ref="N5:N36" si="1">(D5+F5+H5+J5+L5)/5</f>
        <v>2.6086243386243391</v>
      </c>
    </row>
    <row r="6" spans="1:14">
      <c r="A6" s="2">
        <v>3</v>
      </c>
      <c r="B6" s="2" t="s">
        <v>35</v>
      </c>
      <c r="C6" s="5">
        <f>'С-КР-2'!Q7</f>
        <v>2.8611111111111112</v>
      </c>
      <c r="D6" s="5">
        <f>'С-КР-2'!R7</f>
        <v>3</v>
      </c>
      <c r="E6" s="5">
        <f>'ПР-2'!Y7</f>
        <v>2.4500000000000002</v>
      </c>
      <c r="F6" s="5">
        <f>'ПР-2'!Z7</f>
        <v>3</v>
      </c>
      <c r="G6" s="5">
        <f>РР!Y7</f>
        <v>2.1</v>
      </c>
      <c r="H6" s="5">
        <f>РР!Z7</f>
        <v>2.875</v>
      </c>
      <c r="I6" s="5">
        <f>'Х-ЭР-3'!Y7</f>
        <v>2.1703703703703705</v>
      </c>
      <c r="J6" s="5">
        <f>'Х-ЭР-3'!Z7</f>
        <v>2.6296296296296298</v>
      </c>
      <c r="K6" s="5">
        <f>'ФР-1 '!Y7</f>
        <v>1.9285714285714286</v>
      </c>
      <c r="L6" s="5">
        <f>'ФР-1 '!Z7</f>
        <v>2.8571428571428572</v>
      </c>
      <c r="M6" s="12">
        <f t="shared" si="0"/>
        <v>2.3020105820105821</v>
      </c>
      <c r="N6" s="12">
        <f t="shared" si="1"/>
        <v>2.8723544973544977</v>
      </c>
    </row>
    <row r="7" spans="1:14">
      <c r="A7" s="2">
        <v>4</v>
      </c>
      <c r="B7" s="2" t="s">
        <v>36</v>
      </c>
      <c r="C7" s="5">
        <f>'С-КР-2'!Q8</f>
        <v>3</v>
      </c>
      <c r="D7" s="5">
        <f>'С-КР-2'!R8</f>
        <v>3</v>
      </c>
      <c r="E7" s="5">
        <f>'ПР-2'!Y8</f>
        <v>2.35</v>
      </c>
      <c r="F7" s="5">
        <f>'ПР-2'!Z8</f>
        <v>2.9333333333333336</v>
      </c>
      <c r="G7" s="5">
        <f>РР!Y8</f>
        <v>1.9750000000000001</v>
      </c>
      <c r="H7" s="5">
        <f>РР!Z8</f>
        <v>2.875</v>
      </c>
      <c r="I7" s="5">
        <f>'Х-ЭР-3'!Y8</f>
        <v>2.4185185185185185</v>
      </c>
      <c r="J7" s="5">
        <f>'Х-ЭР-3'!Z8</f>
        <v>2.6296296296296298</v>
      </c>
      <c r="K7" s="5">
        <f>'ФР-1 '!Y8</f>
        <v>1.9285714285714286</v>
      </c>
      <c r="L7" s="5">
        <f>'ФР-1 '!Z8</f>
        <v>2.8571428571428572</v>
      </c>
      <c r="M7" s="12">
        <f t="shared" si="0"/>
        <v>2.3344179894179891</v>
      </c>
      <c r="N7" s="12">
        <f t="shared" si="1"/>
        <v>2.859021164021164</v>
      </c>
    </row>
    <row r="8" spans="1:14">
      <c r="A8" s="2">
        <v>5</v>
      </c>
      <c r="B8" s="2" t="s">
        <v>37</v>
      </c>
      <c r="C8" s="5">
        <f>'С-КР-2'!Q9</f>
        <v>2.6111111111111112</v>
      </c>
      <c r="D8" s="5">
        <f>'С-КР-2'!R9</f>
        <v>3</v>
      </c>
      <c r="E8" s="5">
        <f>'ПР-2'!Y9</f>
        <v>1.75</v>
      </c>
      <c r="F8" s="5">
        <f>'ПР-2'!Z9</f>
        <v>2.8166666666666664</v>
      </c>
      <c r="G8" s="5">
        <f>РР!Y9</f>
        <v>1.55</v>
      </c>
      <c r="H8" s="5">
        <f>РР!Z9</f>
        <v>2.5499999999999998</v>
      </c>
      <c r="I8" s="5">
        <f>'Х-ЭР-3'!Y9</f>
        <v>2.2407407407407405</v>
      </c>
      <c r="J8" s="5">
        <f>'Х-ЭР-3'!Z9</f>
        <v>2.6296296296296298</v>
      </c>
      <c r="K8" s="5">
        <f>'ФР-1 '!Y9</f>
        <v>1.8571428571428572</v>
      </c>
      <c r="L8" s="5">
        <f>'ФР-1 '!Z9</f>
        <v>2.7857142857142856</v>
      </c>
      <c r="M8" s="12">
        <f t="shared" si="0"/>
        <v>2.0017989417989419</v>
      </c>
      <c r="N8" s="12">
        <f t="shared" si="1"/>
        <v>2.7564021164021164</v>
      </c>
    </row>
    <row r="9" spans="1:14">
      <c r="A9" s="2">
        <v>6</v>
      </c>
      <c r="B9" s="2" t="s">
        <v>38</v>
      </c>
      <c r="C9" s="5">
        <f>'С-КР-2'!Q10</f>
        <v>3</v>
      </c>
      <c r="D9" s="5">
        <f>'С-КР-2'!R10</f>
        <v>3</v>
      </c>
      <c r="E9" s="5">
        <f>'ПР-2'!Y10</f>
        <v>2.5</v>
      </c>
      <c r="F9" s="5">
        <f>'ПР-2'!Z10</f>
        <v>3</v>
      </c>
      <c r="G9" s="5">
        <f>РР!Y10</f>
        <v>1.9750000000000001</v>
      </c>
      <c r="H9" s="5">
        <f>РР!Z10</f>
        <v>2.875</v>
      </c>
      <c r="I9" s="5">
        <f>'Х-ЭР-3'!Y10</f>
        <v>2.6888888888888887</v>
      </c>
      <c r="J9" s="5">
        <f>'Х-ЭР-3'!Z10</f>
        <v>2.8629629629629627</v>
      </c>
      <c r="K9" s="5">
        <f>'ФР-1 '!Y10</f>
        <v>2.1428571428571428</v>
      </c>
      <c r="L9" s="5">
        <f>'ФР-1 '!Z10</f>
        <v>3</v>
      </c>
      <c r="M9" s="12">
        <f t="shared" si="0"/>
        <v>2.461349206349206</v>
      </c>
      <c r="N9" s="12">
        <f t="shared" si="1"/>
        <v>2.9475925925925925</v>
      </c>
    </row>
    <row r="10" spans="1:14">
      <c r="A10" s="2">
        <v>7</v>
      </c>
      <c r="B10" s="2" t="s">
        <v>39</v>
      </c>
      <c r="C10" s="5">
        <f>'С-КР-2'!Q11</f>
        <v>2.8611111111111112</v>
      </c>
      <c r="D10" s="5">
        <f>'С-КР-2'!R11</f>
        <v>3</v>
      </c>
      <c r="E10" s="5">
        <f>'ПР-2'!Y11</f>
        <v>2.75</v>
      </c>
      <c r="F10" s="5">
        <f>'ПР-2'!Z11</f>
        <v>3</v>
      </c>
      <c r="G10" s="5">
        <f>РР!Y11</f>
        <v>2.2999999999999998</v>
      </c>
      <c r="H10" s="5">
        <f>РР!Z11</f>
        <v>2.875</v>
      </c>
      <c r="I10" s="5">
        <f>'Х-ЭР-3'!Y11</f>
        <v>2.5555555555555554</v>
      </c>
      <c r="J10" s="5">
        <f>'Х-ЭР-3'!Z11</f>
        <v>2.6296296296296298</v>
      </c>
      <c r="K10" s="5">
        <f>'ФР-1 '!Y11</f>
        <v>2</v>
      </c>
      <c r="L10" s="5">
        <f>'ФР-1 '!Z11</f>
        <v>2.9285714285714288</v>
      </c>
      <c r="M10" s="12">
        <f t="shared" si="0"/>
        <v>2.4933333333333332</v>
      </c>
      <c r="N10" s="12">
        <f t="shared" si="1"/>
        <v>2.8866402116402119</v>
      </c>
    </row>
    <row r="11" spans="1:14">
      <c r="A11" s="2">
        <v>8</v>
      </c>
      <c r="B11" s="2" t="s">
        <v>40</v>
      </c>
      <c r="C11" s="5">
        <f>'С-КР-2'!Q12</f>
        <v>0</v>
      </c>
      <c r="D11" s="5">
        <f>'С-КР-2'!R12</f>
        <v>3</v>
      </c>
      <c r="E11" s="5">
        <f>'ПР-2'!Y12</f>
        <v>0</v>
      </c>
      <c r="F11" s="5">
        <f>'ПР-2'!Z12</f>
        <v>2.95</v>
      </c>
      <c r="G11" s="5">
        <f>РР!Y12</f>
        <v>0</v>
      </c>
      <c r="H11" s="5">
        <f>РР!Z12</f>
        <v>2.75</v>
      </c>
      <c r="I11" s="5">
        <f>'Х-ЭР-3'!Y12</f>
        <v>0</v>
      </c>
      <c r="J11" s="5">
        <f>'Х-ЭР-3'!Z12</f>
        <v>2.6296296296296298</v>
      </c>
      <c r="K11" s="5">
        <f>'ФР-1 '!Y12</f>
        <v>0</v>
      </c>
      <c r="L11" s="5">
        <f>'ФР-1 '!Z12</f>
        <v>2.9285714285714288</v>
      </c>
      <c r="M11" s="12">
        <f t="shared" si="0"/>
        <v>0</v>
      </c>
      <c r="N11" s="12">
        <f t="shared" si="1"/>
        <v>2.8516402116402118</v>
      </c>
    </row>
    <row r="12" spans="1:14">
      <c r="A12" s="2">
        <v>9</v>
      </c>
      <c r="B12" s="2" t="s">
        <v>41</v>
      </c>
      <c r="C12" s="5">
        <f>'С-КР-2'!Q13</f>
        <v>2.8888888888888888</v>
      </c>
      <c r="D12" s="5">
        <f>'С-КР-2'!R13</f>
        <v>3</v>
      </c>
      <c r="E12" s="5">
        <f>'ПР-2'!Y13</f>
        <v>2.2333333333333334</v>
      </c>
      <c r="F12" s="5">
        <f>'ПР-2'!Z13</f>
        <v>3</v>
      </c>
      <c r="G12" s="5">
        <f>РР!Y13</f>
        <v>1.875</v>
      </c>
      <c r="H12" s="5">
        <f>РР!Z13</f>
        <v>2.75</v>
      </c>
      <c r="I12" s="5">
        <f>'Х-ЭР-3'!Y13</f>
        <v>2.3185185185185184</v>
      </c>
      <c r="J12" s="5">
        <f>'Х-ЭР-3'!Z13</f>
        <v>2.6296296296296298</v>
      </c>
      <c r="K12" s="5">
        <f>'ФР-1 '!Y13</f>
        <v>1.9285714285714286</v>
      </c>
      <c r="L12" s="5">
        <f>'ФР-1 '!Z13</f>
        <v>2.9285714285714288</v>
      </c>
      <c r="M12" s="12">
        <f t="shared" si="0"/>
        <v>2.2488624338624339</v>
      </c>
      <c r="N12" s="12">
        <f t="shared" si="1"/>
        <v>2.8616402116402115</v>
      </c>
    </row>
    <row r="13" spans="1:14">
      <c r="A13" s="2">
        <v>10</v>
      </c>
      <c r="B13" s="2" t="s">
        <v>42</v>
      </c>
      <c r="C13" s="5">
        <f>'С-КР-2'!Q14</f>
        <v>2.3611111111111112</v>
      </c>
      <c r="D13" s="5">
        <f>'С-КР-2'!R14</f>
        <v>3</v>
      </c>
      <c r="E13" s="5">
        <f>'ПР-2'!Y14</f>
        <v>1.65</v>
      </c>
      <c r="F13" s="5">
        <f>'ПР-2'!Z14</f>
        <v>3</v>
      </c>
      <c r="G13" s="5">
        <f>РР!Y14</f>
        <v>1.55</v>
      </c>
      <c r="H13" s="5">
        <f>РР!Z14</f>
        <v>2.75</v>
      </c>
      <c r="I13" s="5">
        <f>'Х-ЭР-3'!Y14</f>
        <v>2.2740740740740737</v>
      </c>
      <c r="J13" s="5">
        <f>'Х-ЭР-3'!Z14</f>
        <v>2.6296296296296298</v>
      </c>
      <c r="K13" s="5">
        <f>'ФР-1 '!Y14</f>
        <v>1.9285714285714286</v>
      </c>
      <c r="L13" s="5">
        <f>'ФР-1 '!Z14</f>
        <v>2.9285714285714288</v>
      </c>
      <c r="M13" s="12">
        <f t="shared" si="0"/>
        <v>1.9527513227513225</v>
      </c>
      <c r="N13" s="12">
        <f t="shared" si="1"/>
        <v>2.8616402116402115</v>
      </c>
    </row>
    <row r="14" spans="1:14">
      <c r="A14" s="2">
        <v>11</v>
      </c>
      <c r="B14" s="2" t="s">
        <v>43</v>
      </c>
      <c r="C14" s="5">
        <f>'С-КР-2'!Q15</f>
        <v>3</v>
      </c>
      <c r="D14" s="5">
        <f>'С-КР-2'!R15</f>
        <v>3</v>
      </c>
      <c r="E14" s="5">
        <f>'ПР-2'!Y15</f>
        <v>2.7166666666666668</v>
      </c>
      <c r="F14" s="5">
        <f>'ПР-2'!Z15</f>
        <v>3</v>
      </c>
      <c r="G14" s="5">
        <f>РР!Y15</f>
        <v>2.2000000000000002</v>
      </c>
      <c r="H14" s="5">
        <f>РР!Z15</f>
        <v>2.875</v>
      </c>
      <c r="I14" s="5">
        <f>'Х-ЭР-3'!Y15</f>
        <v>2.6555555555555554</v>
      </c>
      <c r="J14" s="5">
        <f>'Х-ЭР-3'!Z15</f>
        <v>2.9666666666666668</v>
      </c>
      <c r="K14" s="5">
        <f>'ФР-1 '!Y15</f>
        <v>2.1428571428571428</v>
      </c>
      <c r="L14" s="5">
        <f>'ФР-1 '!Z15</f>
        <v>3</v>
      </c>
      <c r="M14" s="12">
        <f t="shared" si="0"/>
        <v>2.543015873015873</v>
      </c>
      <c r="N14" s="12">
        <f t="shared" si="1"/>
        <v>2.9683333333333333</v>
      </c>
    </row>
    <row r="15" spans="1:14">
      <c r="A15" s="2">
        <v>12</v>
      </c>
      <c r="B15" s="2" t="s">
        <v>44</v>
      </c>
      <c r="C15" s="5">
        <f>'С-КР-2'!Q16</f>
        <v>2.9444444444444446</v>
      </c>
      <c r="D15" s="5">
        <f>'С-КР-2'!R16</f>
        <v>3</v>
      </c>
      <c r="E15" s="5">
        <f>'ПР-2'!Y16</f>
        <v>2.166666666666667</v>
      </c>
      <c r="F15" s="5">
        <f>'ПР-2'!Z16</f>
        <v>3</v>
      </c>
      <c r="G15" s="5">
        <f>РР!Y16</f>
        <v>1.9750000000000001</v>
      </c>
      <c r="H15" s="5">
        <f>РР!Z16</f>
        <v>2.875</v>
      </c>
      <c r="I15" s="5">
        <f>'Х-ЭР-3'!Y16</f>
        <v>2.3518518518518516</v>
      </c>
      <c r="J15" s="5">
        <f>'Х-ЭР-3'!Z16</f>
        <v>2.662962962962963</v>
      </c>
      <c r="K15" s="5">
        <f>'ФР-1 '!Y16</f>
        <v>2</v>
      </c>
      <c r="L15" s="5">
        <f>'ФР-1 '!Z16</f>
        <v>3</v>
      </c>
      <c r="M15" s="12">
        <f t="shared" si="0"/>
        <v>2.2875925925925928</v>
      </c>
      <c r="N15" s="12">
        <f t="shared" si="1"/>
        <v>2.9075925925925925</v>
      </c>
    </row>
    <row r="16" spans="1:14">
      <c r="A16" s="2">
        <v>13</v>
      </c>
      <c r="B16" s="2" t="s">
        <v>45</v>
      </c>
      <c r="C16" s="5">
        <f>'С-КР-2'!Q17</f>
        <v>2.8333333333333335</v>
      </c>
      <c r="D16" s="5">
        <f>'С-КР-2'!R17</f>
        <v>3</v>
      </c>
      <c r="E16" s="5">
        <f>'ПР-2'!Y17</f>
        <v>1.7666666666666666</v>
      </c>
      <c r="F16" s="5">
        <f>'ПР-2'!Z17</f>
        <v>2.8666666666666667</v>
      </c>
      <c r="G16" s="5">
        <f>РР!Y17</f>
        <v>1.65</v>
      </c>
      <c r="H16" s="5">
        <f>РР!Z17</f>
        <v>2.4500000000000002</v>
      </c>
      <c r="I16" s="5">
        <f>'Х-ЭР-3'!Y17</f>
        <v>2.1666666666666665</v>
      </c>
      <c r="J16" s="5">
        <f>'Х-ЭР-3'!Z17</f>
        <v>2.5925925925925926</v>
      </c>
      <c r="K16" s="5">
        <f>'ФР-1 '!Y17</f>
        <v>2</v>
      </c>
      <c r="L16" s="5">
        <f>'ФР-1 '!Z17</f>
        <v>3</v>
      </c>
      <c r="M16" s="12">
        <f t="shared" si="0"/>
        <v>2.083333333333333</v>
      </c>
      <c r="N16" s="12">
        <f t="shared" si="1"/>
        <v>2.7818518518518518</v>
      </c>
    </row>
    <row r="17" spans="1:14">
      <c r="A17" s="2">
        <v>14</v>
      </c>
      <c r="B17" s="2" t="s">
        <v>46</v>
      </c>
      <c r="C17" s="5">
        <f>'С-КР-2'!Q18</f>
        <v>3</v>
      </c>
      <c r="D17" s="5">
        <f>'С-КР-2'!R18</f>
        <v>3</v>
      </c>
      <c r="E17" s="5">
        <f>'ПР-2'!Y18</f>
        <v>2.7833333333333332</v>
      </c>
      <c r="F17" s="5">
        <f>'ПР-2'!Z18</f>
        <v>3</v>
      </c>
      <c r="G17" s="5">
        <f>РР!Y18</f>
        <v>2.625</v>
      </c>
      <c r="H17" s="5">
        <f>РР!Z18</f>
        <v>2.875</v>
      </c>
      <c r="I17" s="5">
        <f>'Х-ЭР-3'!Y18</f>
        <v>2.6888888888888887</v>
      </c>
      <c r="J17" s="5">
        <f>'Х-ЭР-3'!Z18</f>
        <v>2.8000000000000003</v>
      </c>
      <c r="K17" s="5">
        <f>'ФР-1 '!Y18</f>
        <v>2</v>
      </c>
      <c r="L17" s="5">
        <f>'ФР-1 '!Z18</f>
        <v>3</v>
      </c>
      <c r="M17" s="12">
        <f t="shared" si="0"/>
        <v>2.6194444444444445</v>
      </c>
      <c r="N17" s="12">
        <f t="shared" si="1"/>
        <v>2.9350000000000001</v>
      </c>
    </row>
    <row r="18" spans="1:14">
      <c r="A18" s="2">
        <v>15</v>
      </c>
      <c r="B18" s="2" t="s">
        <v>47</v>
      </c>
      <c r="C18" s="5">
        <f>'С-КР-2'!Q19</f>
        <v>3</v>
      </c>
      <c r="D18" s="5">
        <f>'С-КР-2'!R19</f>
        <v>3</v>
      </c>
      <c r="E18" s="5">
        <f>'ПР-2'!Y19</f>
        <v>2.6333333333333333</v>
      </c>
      <c r="F18" s="5">
        <f>'ПР-2'!Z19</f>
        <v>2.9333333333333336</v>
      </c>
      <c r="G18" s="5">
        <f>РР!Y19</f>
        <v>2.3250000000000002</v>
      </c>
      <c r="H18" s="5">
        <f>РР!Z19</f>
        <v>2.875</v>
      </c>
      <c r="I18" s="5">
        <f>'Х-ЭР-3'!Y19</f>
        <v>2.5222222222222221</v>
      </c>
      <c r="J18" s="5">
        <f>'Х-ЭР-3'!Z19</f>
        <v>2.6962962962962962</v>
      </c>
      <c r="K18" s="5">
        <f>'ФР-1 '!Y19</f>
        <v>2</v>
      </c>
      <c r="L18" s="5">
        <f>'ФР-1 '!Z19</f>
        <v>3</v>
      </c>
      <c r="M18" s="12">
        <f t="shared" si="0"/>
        <v>2.4961111111111109</v>
      </c>
      <c r="N18" s="12">
        <f t="shared" si="1"/>
        <v>2.9009259259259261</v>
      </c>
    </row>
    <row r="19" spans="1:14">
      <c r="A19" s="2">
        <v>16</v>
      </c>
      <c r="B19" s="2" t="s">
        <v>48</v>
      </c>
      <c r="C19" s="5">
        <f>'С-КР-2'!Q20</f>
        <v>2.9444444444444446</v>
      </c>
      <c r="D19" s="5">
        <f>'С-КР-2'!R20</f>
        <v>3</v>
      </c>
      <c r="E19" s="5">
        <f>'ПР-2'!Y20</f>
        <v>2.1</v>
      </c>
      <c r="F19" s="5">
        <f>'ПР-2'!Z20</f>
        <v>2.9333333333333336</v>
      </c>
      <c r="G19" s="5">
        <f>РР!Y20</f>
        <v>1.9750000000000001</v>
      </c>
      <c r="H19" s="5">
        <f>РР!Z20</f>
        <v>2.7749999999999999</v>
      </c>
      <c r="I19" s="5">
        <f>'Х-ЭР-3'!Y20</f>
        <v>2.5111111111111111</v>
      </c>
      <c r="J19" s="5">
        <f>'Х-ЭР-3'!Z20</f>
        <v>2.7296296296296299</v>
      </c>
      <c r="K19" s="5">
        <f>'ФР-1 '!Y20</f>
        <v>2</v>
      </c>
      <c r="L19" s="5">
        <f>'ФР-1 '!Z20</f>
        <v>3</v>
      </c>
      <c r="M19" s="12">
        <f t="shared" si="0"/>
        <v>2.306111111111111</v>
      </c>
      <c r="N19" s="12">
        <f t="shared" si="1"/>
        <v>2.8875925925925925</v>
      </c>
    </row>
    <row r="20" spans="1:14">
      <c r="A20" s="2">
        <v>17</v>
      </c>
      <c r="B20" s="2" t="s">
        <v>49</v>
      </c>
      <c r="C20" s="5">
        <f>'С-КР-2'!Q21</f>
        <v>2.8888888888888888</v>
      </c>
      <c r="D20" s="5">
        <f>'С-КР-2'!R21</f>
        <v>3</v>
      </c>
      <c r="E20" s="5">
        <f>'ПР-2'!Y21</f>
        <v>2.4333333333333336</v>
      </c>
      <c r="F20" s="5">
        <f>'ПР-2'!Z21</f>
        <v>3</v>
      </c>
      <c r="G20" s="5">
        <f>РР!Y21</f>
        <v>1.9750000000000001</v>
      </c>
      <c r="H20" s="5">
        <f>РР!Z21</f>
        <v>2.875</v>
      </c>
      <c r="I20" s="5">
        <f>'Х-ЭР-3'!Y21</f>
        <v>2.6555555555555554</v>
      </c>
      <c r="J20" s="5">
        <f>'Х-ЭР-3'!Z21</f>
        <v>2.7296296296296299</v>
      </c>
      <c r="K20" s="5">
        <f>'ФР-1 '!Y21</f>
        <v>2</v>
      </c>
      <c r="L20" s="5">
        <f>'ФР-1 '!Z21</f>
        <v>3</v>
      </c>
      <c r="M20" s="12">
        <f t="shared" si="0"/>
        <v>2.3905555555555553</v>
      </c>
      <c r="N20" s="12">
        <f t="shared" si="1"/>
        <v>2.9209259259259257</v>
      </c>
    </row>
    <row r="21" spans="1:14">
      <c r="A21" s="2">
        <v>18</v>
      </c>
      <c r="B21" s="2" t="s">
        <v>50</v>
      </c>
      <c r="C21" s="5">
        <f>'С-КР-2'!Q22</f>
        <v>2.9444444444444446</v>
      </c>
      <c r="D21" s="5">
        <f>'С-КР-2'!R22</f>
        <v>3</v>
      </c>
      <c r="E21" s="5">
        <f>'ПР-2'!Y22</f>
        <v>2.2833333333333332</v>
      </c>
      <c r="F21" s="5">
        <f>'ПР-2'!Z22</f>
        <v>3</v>
      </c>
      <c r="G21" s="5">
        <f>РР!Y22</f>
        <v>1.9750000000000001</v>
      </c>
      <c r="H21" s="5">
        <f>РР!Z22</f>
        <v>2.875</v>
      </c>
      <c r="I21" s="5">
        <f>'Х-ЭР-3'!Y22</f>
        <v>2.7222222222222219</v>
      </c>
      <c r="J21" s="5">
        <f>'Х-ЭР-3'!Z22</f>
        <v>2.8666666666666667</v>
      </c>
      <c r="K21" s="5">
        <f>'ФР-1 '!Y22</f>
        <v>2</v>
      </c>
      <c r="L21" s="5">
        <f>'ФР-1 '!Z22</f>
        <v>3</v>
      </c>
      <c r="M21" s="12">
        <f t="shared" si="0"/>
        <v>2.3849999999999998</v>
      </c>
      <c r="N21" s="12">
        <f t="shared" si="1"/>
        <v>2.9483333333333333</v>
      </c>
    </row>
    <row r="22" spans="1:14">
      <c r="A22" s="2">
        <v>19</v>
      </c>
      <c r="B22" s="15" t="s">
        <v>65</v>
      </c>
      <c r="C22" s="5">
        <f>'С-КР-2'!Q23</f>
        <v>2.25</v>
      </c>
      <c r="D22" s="5">
        <f>'С-КР-2'!R23</f>
        <v>2.7222222222222219</v>
      </c>
      <c r="E22" s="5">
        <f>'ПР-2'!Y23</f>
        <v>1.3833333333333333</v>
      </c>
      <c r="F22" s="5">
        <f>'ПР-2'!Z23</f>
        <v>2.4500000000000002</v>
      </c>
      <c r="G22" s="5">
        <f>РР!Y23</f>
        <v>1.2250000000000001</v>
      </c>
      <c r="H22" s="5">
        <f>РР!Z23</f>
        <v>2.35</v>
      </c>
      <c r="I22" s="5">
        <f>'Х-ЭР-3'!Y23</f>
        <v>2.0555555555555554</v>
      </c>
      <c r="J22" s="5">
        <f>'Х-ЭР-3'!Z23</f>
        <v>2.5185185185185186</v>
      </c>
      <c r="K22" s="5">
        <f>'ФР-1 '!Y23</f>
        <v>1.8571428571428572</v>
      </c>
      <c r="L22" s="5">
        <f>'ФР-1 '!Z23</f>
        <v>2.7857142857142856</v>
      </c>
      <c r="M22" s="12">
        <f t="shared" si="0"/>
        <v>1.7542063492063491</v>
      </c>
      <c r="N22" s="12">
        <f t="shared" si="1"/>
        <v>2.5652910052910052</v>
      </c>
    </row>
    <row r="23" spans="1:14">
      <c r="A23" s="2">
        <v>20</v>
      </c>
      <c r="B23" s="2" t="s">
        <v>51</v>
      </c>
      <c r="C23" s="5">
        <f>'С-КР-2'!Q24</f>
        <v>3</v>
      </c>
      <c r="D23" s="5">
        <f>'С-КР-2'!R24</f>
        <v>3</v>
      </c>
      <c r="E23" s="5">
        <f>'ПР-2'!Y24</f>
        <v>2.5166666666666666</v>
      </c>
      <c r="F23" s="5">
        <f>'ПР-2'!Z24</f>
        <v>3</v>
      </c>
      <c r="G23" s="5">
        <f>РР!Y24</f>
        <v>2.2999999999999998</v>
      </c>
      <c r="H23" s="5">
        <f>РР!Z24</f>
        <v>2.875</v>
      </c>
      <c r="I23" s="5">
        <f>'Х-ЭР-3'!Y24</f>
        <v>2.6555555555555554</v>
      </c>
      <c r="J23" s="5">
        <f>'Х-ЭР-3'!Z24</f>
        <v>2.8000000000000003</v>
      </c>
      <c r="K23" s="5">
        <f>'ФР-1 '!Y24</f>
        <v>2.1428571428571428</v>
      </c>
      <c r="L23" s="5">
        <f>'ФР-1 '!Z24</f>
        <v>3</v>
      </c>
      <c r="M23" s="12">
        <f t="shared" si="0"/>
        <v>2.5230158730158729</v>
      </c>
      <c r="N23" s="12">
        <f t="shared" si="1"/>
        <v>2.9350000000000001</v>
      </c>
    </row>
    <row r="24" spans="1:14">
      <c r="A24" s="2">
        <v>21</v>
      </c>
      <c r="B24" s="2" t="s">
        <v>52</v>
      </c>
      <c r="C24" s="5">
        <f>'С-КР-2'!Q25</f>
        <v>3</v>
      </c>
      <c r="D24" s="5">
        <f>'С-КР-2'!R25</f>
        <v>3</v>
      </c>
      <c r="E24" s="5">
        <f>'ПР-2'!Y25</f>
        <v>2.4500000000000002</v>
      </c>
      <c r="F24" s="5">
        <f>'ПР-2'!Z25</f>
        <v>3</v>
      </c>
      <c r="G24" s="5">
        <f>РР!Y25</f>
        <v>2.1</v>
      </c>
      <c r="H24" s="5">
        <f>РР!Z25</f>
        <v>2.875</v>
      </c>
      <c r="I24" s="5">
        <f>'Х-ЭР-3'!Y25</f>
        <v>2.5222222222222221</v>
      </c>
      <c r="J24" s="5">
        <f>'Х-ЭР-3'!Z25</f>
        <v>2.9</v>
      </c>
      <c r="K24" s="5">
        <f>'ФР-1 '!Y25</f>
        <v>2.1428571428571428</v>
      </c>
      <c r="L24" s="5">
        <f>'ФР-1 '!Z25</f>
        <v>3</v>
      </c>
      <c r="M24" s="12">
        <f t="shared" si="0"/>
        <v>2.4430158730158729</v>
      </c>
      <c r="N24" s="12">
        <f t="shared" si="1"/>
        <v>2.9550000000000001</v>
      </c>
    </row>
    <row r="25" spans="1:14">
      <c r="A25" s="2">
        <v>22</v>
      </c>
      <c r="B25" s="2" t="s">
        <v>53</v>
      </c>
      <c r="C25" s="5">
        <f>'С-КР-2'!Q26</f>
        <v>3</v>
      </c>
      <c r="D25" s="5">
        <f>'С-КР-2'!R26</f>
        <v>3</v>
      </c>
      <c r="E25" s="5">
        <f>'ПР-2'!Y26</f>
        <v>2.6666666666666665</v>
      </c>
      <c r="F25" s="5">
        <f>'ПР-2'!Z26</f>
        <v>3</v>
      </c>
      <c r="G25" s="5">
        <f>РР!Y26</f>
        <v>2.3250000000000002</v>
      </c>
      <c r="H25" s="5">
        <f>РР!Z26</f>
        <v>2.875</v>
      </c>
      <c r="I25" s="5">
        <f>'Х-ЭР-3'!Y26</f>
        <v>2.4222222222222221</v>
      </c>
      <c r="J25" s="5">
        <f>'Х-ЭР-3'!Z26</f>
        <v>2.8333333333333335</v>
      </c>
      <c r="K25" s="5">
        <f>'ФР-1 '!Y26</f>
        <v>2.0714285714285712</v>
      </c>
      <c r="L25" s="5">
        <f>'ФР-1 '!Z26</f>
        <v>3</v>
      </c>
      <c r="M25" s="12">
        <f t="shared" si="0"/>
        <v>2.497063492063492</v>
      </c>
      <c r="N25" s="12">
        <f t="shared" si="1"/>
        <v>2.9416666666666669</v>
      </c>
    </row>
    <row r="26" spans="1:14">
      <c r="A26" s="2">
        <v>23</v>
      </c>
      <c r="B26" s="2" t="s">
        <v>54</v>
      </c>
      <c r="C26" s="5">
        <f>'С-КР-2'!Q27</f>
        <v>2.8888888888888888</v>
      </c>
      <c r="D26" s="5">
        <f>'С-КР-2'!R27</f>
        <v>3</v>
      </c>
      <c r="E26" s="5">
        <f>'ПР-2'!Y27</f>
        <v>2.15</v>
      </c>
      <c r="F26" s="5">
        <f>'ПР-2'!Z27</f>
        <v>2.9666666666666668</v>
      </c>
      <c r="G26" s="5">
        <f>РР!Y27</f>
        <v>1.9750000000000001</v>
      </c>
      <c r="H26" s="5">
        <f>РР!Z27</f>
        <v>2.65</v>
      </c>
      <c r="I26" s="5">
        <f>'Х-ЭР-3'!Y27</f>
        <v>2.3851851851851849</v>
      </c>
      <c r="J26" s="5">
        <f>'Х-ЭР-3'!Z27</f>
        <v>2.6296296296296298</v>
      </c>
      <c r="K26" s="5">
        <f>'ФР-1 '!Y27</f>
        <v>1.9285714285714286</v>
      </c>
      <c r="L26" s="5">
        <f>'ФР-1 '!Z27</f>
        <v>2.9285714285714288</v>
      </c>
      <c r="M26" s="12">
        <f t="shared" si="0"/>
        <v>2.2655291005291005</v>
      </c>
      <c r="N26" s="12">
        <f t="shared" si="1"/>
        <v>2.8349735449735451</v>
      </c>
    </row>
    <row r="27" spans="1:14">
      <c r="A27" s="2">
        <v>24</v>
      </c>
      <c r="B27" s="2" t="s">
        <v>55</v>
      </c>
      <c r="C27" s="5">
        <f>'С-КР-2'!Q28</f>
        <v>3</v>
      </c>
      <c r="D27" s="5">
        <f>'С-КР-2'!R28</f>
        <v>3</v>
      </c>
      <c r="E27" s="5">
        <f>'ПР-2'!Y28</f>
        <v>2.2166666666666668</v>
      </c>
      <c r="F27" s="5">
        <f>'ПР-2'!Z28</f>
        <v>3</v>
      </c>
      <c r="G27" s="5">
        <f>РР!Y28</f>
        <v>2.1</v>
      </c>
      <c r="H27" s="5">
        <f>РР!Z28</f>
        <v>2.875</v>
      </c>
      <c r="I27" s="5">
        <f>'Х-ЭР-3'!Y28</f>
        <v>2.6518518518518519</v>
      </c>
      <c r="J27" s="5">
        <f>'Х-ЭР-3'!Z28</f>
        <v>2.8666666666666667</v>
      </c>
      <c r="K27" s="5">
        <f>'ФР-1 '!Y28</f>
        <v>2</v>
      </c>
      <c r="L27" s="5">
        <f>'ФР-1 '!Z28</f>
        <v>2.9285714285714288</v>
      </c>
      <c r="M27" s="12">
        <f t="shared" ref="M27" si="2">(C27+E27+G27+I27+K27)/5</f>
        <v>2.3937037037037037</v>
      </c>
      <c r="N27" s="12">
        <f t="shared" ref="N27" si="3">(D27+F27+H27+J27+L27)/5</f>
        <v>2.934047619047619</v>
      </c>
    </row>
    <row r="28" spans="1:14">
      <c r="A28" s="2">
        <v>25</v>
      </c>
      <c r="B28" s="2" t="s">
        <v>56</v>
      </c>
      <c r="C28" s="5">
        <f>'С-КР-2'!Q29</f>
        <v>3</v>
      </c>
      <c r="D28" s="5">
        <f>'С-КР-2'!R29</f>
        <v>3</v>
      </c>
      <c r="E28" s="5">
        <f>'ПР-2'!Y29</f>
        <v>2.6</v>
      </c>
      <c r="F28" s="5">
        <f>'ПР-2'!Z29</f>
        <v>3</v>
      </c>
      <c r="G28" s="5">
        <f>РР!Y29</f>
        <v>2.3250000000000002</v>
      </c>
      <c r="H28" s="5">
        <f>РР!Z29</f>
        <v>2.875</v>
      </c>
      <c r="I28" s="5">
        <f>'Х-ЭР-3'!Y29</f>
        <v>2.5555555555555554</v>
      </c>
      <c r="J28" s="5">
        <f>'Х-ЭР-3'!Z29</f>
        <v>2.6666666666666665</v>
      </c>
      <c r="K28" s="5">
        <f>'ФР-1 '!Y29</f>
        <v>2</v>
      </c>
      <c r="L28" s="5">
        <f>'ФР-1 '!Z29</f>
        <v>3</v>
      </c>
      <c r="M28" s="12">
        <f t="shared" si="0"/>
        <v>2.4961111111111109</v>
      </c>
      <c r="N28" s="12">
        <f t="shared" si="1"/>
        <v>2.9083333333333332</v>
      </c>
    </row>
    <row r="29" spans="1:14">
      <c r="A29" s="2">
        <v>26</v>
      </c>
      <c r="B29" s="2" t="s">
        <v>57</v>
      </c>
      <c r="C29" s="5">
        <f>'С-КР-2'!Q30</f>
        <v>2.6111111111111112</v>
      </c>
      <c r="D29" s="5">
        <f>'С-КР-2'!R30</f>
        <v>2.9444444444444446</v>
      </c>
      <c r="E29" s="5">
        <f>'ПР-2'!Y30</f>
        <v>1.4333333333333333</v>
      </c>
      <c r="F29" s="5">
        <f>'ПР-2'!Z30</f>
        <v>2.4666666666666668</v>
      </c>
      <c r="G29" s="5">
        <f>РР!Y30</f>
        <v>1.2250000000000001</v>
      </c>
      <c r="H29" s="5">
        <f>РР!Z30</f>
        <v>2.35</v>
      </c>
      <c r="I29" s="5">
        <f>'Х-ЭР-3'!Y30</f>
        <v>2.1555555555555554</v>
      </c>
      <c r="J29" s="5">
        <f>'Х-ЭР-3'!Z30</f>
        <v>2.5888888888888886</v>
      </c>
      <c r="K29" s="5">
        <f>'ФР-1 '!Y30</f>
        <v>2</v>
      </c>
      <c r="L29" s="5">
        <f>'ФР-1 '!Z30</f>
        <v>3</v>
      </c>
      <c r="M29" s="12">
        <f t="shared" si="0"/>
        <v>1.8849999999999998</v>
      </c>
      <c r="N29" s="12">
        <f t="shared" si="1"/>
        <v>2.67</v>
      </c>
    </row>
    <row r="30" spans="1:14">
      <c r="A30" s="2">
        <v>27</v>
      </c>
      <c r="B30" s="2" t="s">
        <v>58</v>
      </c>
      <c r="C30" s="5">
        <f>'С-КР-2'!Q31</f>
        <v>2.8888888888888888</v>
      </c>
      <c r="D30" s="5">
        <f>'С-КР-2'!R31</f>
        <v>3</v>
      </c>
      <c r="E30" s="5">
        <f>'ПР-2'!Y31</f>
        <v>2.2166666666666668</v>
      </c>
      <c r="F30" s="5">
        <f>'ПР-2'!Z31</f>
        <v>2.9666666666666668</v>
      </c>
      <c r="G30" s="5">
        <f>РР!Y31</f>
        <v>1.9750000000000001</v>
      </c>
      <c r="H30" s="5">
        <f>РР!Z31</f>
        <v>2.65</v>
      </c>
      <c r="I30" s="5">
        <f>'Х-ЭР-3'!Y31</f>
        <v>2.4185185185185185</v>
      </c>
      <c r="J30" s="5">
        <f>'Х-ЭР-3'!Z31</f>
        <v>2.8296296296296295</v>
      </c>
      <c r="K30" s="5">
        <f>'ФР-1 '!Y31</f>
        <v>2</v>
      </c>
      <c r="L30" s="5">
        <f>'ФР-1 '!Z31</f>
        <v>3</v>
      </c>
      <c r="M30" s="12">
        <f t="shared" si="0"/>
        <v>2.2998148148148148</v>
      </c>
      <c r="N30" s="12">
        <f t="shared" si="1"/>
        <v>2.8892592592592594</v>
      </c>
    </row>
    <row r="31" spans="1:14">
      <c r="A31" s="2">
        <v>28</v>
      </c>
      <c r="B31" s="2" t="s">
        <v>59</v>
      </c>
      <c r="C31" s="5">
        <f>'С-КР-2'!Q32</f>
        <v>2.8055555555555554</v>
      </c>
      <c r="D31" s="5">
        <f>'С-КР-2'!R32</f>
        <v>3</v>
      </c>
      <c r="E31" s="5">
        <f>'ПР-2'!Y32</f>
        <v>2.0166666666666666</v>
      </c>
      <c r="F31" s="5">
        <f>'ПР-2'!Z32</f>
        <v>2.8666666666666667</v>
      </c>
      <c r="G31" s="5">
        <f>РР!Y32</f>
        <v>1.85</v>
      </c>
      <c r="H31" s="5">
        <f>РР!Z32</f>
        <v>2.65</v>
      </c>
      <c r="I31" s="5">
        <f>'Х-ЭР-3'!Y32</f>
        <v>2.3851851851851849</v>
      </c>
      <c r="J31" s="5">
        <f>'Х-ЭР-3'!Z32</f>
        <v>2.6999999999999997</v>
      </c>
      <c r="K31" s="5">
        <f>'ФР-1 '!Y32</f>
        <v>2</v>
      </c>
      <c r="L31" s="5">
        <f>'ФР-1 '!Z32</f>
        <v>3</v>
      </c>
      <c r="M31" s="12">
        <f t="shared" si="0"/>
        <v>2.2114814814814814</v>
      </c>
      <c r="N31" s="12">
        <f t="shared" si="1"/>
        <v>2.8433333333333333</v>
      </c>
    </row>
    <row r="32" spans="1:14">
      <c r="A32" s="2">
        <v>29</v>
      </c>
      <c r="B32" s="2" t="s">
        <v>60</v>
      </c>
      <c r="C32" s="5">
        <f>'С-КР-2'!Q33</f>
        <v>2.9444444444444446</v>
      </c>
      <c r="D32" s="5">
        <f>'С-КР-2'!R33</f>
        <v>3</v>
      </c>
      <c r="E32" s="5">
        <f>'ПР-2'!Y33</f>
        <v>2.0666666666666664</v>
      </c>
      <c r="F32" s="5">
        <f>'ПР-2'!Z33</f>
        <v>3</v>
      </c>
      <c r="G32" s="5">
        <f>РР!Y33</f>
        <v>2.1</v>
      </c>
      <c r="H32" s="5">
        <f>РР!Z33</f>
        <v>2.875</v>
      </c>
      <c r="I32" s="5">
        <f>'Х-ЭР-3'!Y33</f>
        <v>2.3851851851851849</v>
      </c>
      <c r="J32" s="5">
        <f>'Х-ЭР-3'!Z33</f>
        <v>2.6666666666666665</v>
      </c>
      <c r="K32" s="5">
        <f>'ФР-1 '!Y33</f>
        <v>2</v>
      </c>
      <c r="L32" s="5">
        <f>'ФР-1 '!Z33</f>
        <v>3</v>
      </c>
      <c r="M32" s="12">
        <f t="shared" si="0"/>
        <v>2.2992592592592591</v>
      </c>
      <c r="N32" s="12">
        <f t="shared" si="1"/>
        <v>2.9083333333333332</v>
      </c>
    </row>
    <row r="33" spans="1:14">
      <c r="A33" s="2">
        <v>30</v>
      </c>
      <c r="B33" s="2" t="s">
        <v>61</v>
      </c>
      <c r="C33" s="5">
        <f>'С-КР-2'!Q34</f>
        <v>3</v>
      </c>
      <c r="D33" s="5">
        <f>'С-КР-2'!R34</f>
        <v>3</v>
      </c>
      <c r="E33" s="5">
        <f>'ПР-2'!Y34</f>
        <v>2.416666666666667</v>
      </c>
      <c r="F33" s="5">
        <f>'ПР-2'!Z34</f>
        <v>3</v>
      </c>
      <c r="G33" s="5">
        <f>РР!Y34</f>
        <v>2.1</v>
      </c>
      <c r="H33" s="5">
        <f>РР!Z34</f>
        <v>2.875</v>
      </c>
      <c r="I33" s="5">
        <f>'Х-ЭР-3'!Y34</f>
        <v>2.4518518518518517</v>
      </c>
      <c r="J33" s="5">
        <f>'Х-ЭР-3'!Z34</f>
        <v>2.7333333333333329</v>
      </c>
      <c r="K33" s="5">
        <f>'ФР-1 '!Y34</f>
        <v>1.9285714285714286</v>
      </c>
      <c r="L33" s="5">
        <f>'ФР-1 '!Z34</f>
        <v>3</v>
      </c>
      <c r="M33" s="12">
        <f t="shared" si="0"/>
        <v>2.3794179894179894</v>
      </c>
      <c r="N33" s="12">
        <f t="shared" si="1"/>
        <v>2.9216666666666664</v>
      </c>
    </row>
    <row r="34" spans="1:14">
      <c r="A34" s="2">
        <v>31</v>
      </c>
      <c r="B34" s="2" t="s">
        <v>62</v>
      </c>
      <c r="C34" s="5">
        <f>'С-КР-2'!Q35</f>
        <v>3</v>
      </c>
      <c r="D34" s="5">
        <f>'С-КР-2'!R35</f>
        <v>3</v>
      </c>
      <c r="E34" s="5">
        <f>'ПР-2'!Y35</f>
        <v>2.7333333333333334</v>
      </c>
      <c r="F34" s="5">
        <f>'ПР-2'!Z35</f>
        <v>3</v>
      </c>
      <c r="G34" s="5">
        <f>РР!Y35</f>
        <v>2.625</v>
      </c>
      <c r="H34" s="5">
        <f>РР!Z35</f>
        <v>2.875</v>
      </c>
      <c r="I34" s="5">
        <f>'Х-ЭР-3'!Y35</f>
        <v>2.7222222222222219</v>
      </c>
      <c r="J34" s="5">
        <f>'Х-ЭР-3'!Z35</f>
        <v>2.9666666666666668</v>
      </c>
      <c r="K34" s="5">
        <f>'ФР-1 '!Y35</f>
        <v>2.0714285714285712</v>
      </c>
      <c r="L34" s="5">
        <f>'ФР-1 '!Z35</f>
        <v>3</v>
      </c>
      <c r="M34" s="12">
        <f t="shared" si="0"/>
        <v>2.6303968253968253</v>
      </c>
      <c r="N34" s="12">
        <f t="shared" si="1"/>
        <v>2.9683333333333333</v>
      </c>
    </row>
    <row r="35" spans="1:14">
      <c r="A35" s="2">
        <v>32</v>
      </c>
      <c r="B35" s="2" t="s">
        <v>63</v>
      </c>
      <c r="C35" s="5">
        <f>'С-КР-2'!Q36</f>
        <v>2.9444444444444446</v>
      </c>
      <c r="D35" s="5">
        <f>'С-КР-2'!R36</f>
        <v>3</v>
      </c>
      <c r="E35" s="5">
        <f>'ПР-2'!Y36</f>
        <v>2.5166666666666666</v>
      </c>
      <c r="F35" s="5">
        <f>'ПР-2'!Z36</f>
        <v>3</v>
      </c>
      <c r="G35" s="5">
        <f>РР!Y36</f>
        <v>2.5249999999999999</v>
      </c>
      <c r="H35" s="5">
        <f>РР!Z36</f>
        <v>2.875</v>
      </c>
      <c r="I35" s="5">
        <f>'Х-ЭР-3'!Y36</f>
        <v>2.4185185185185185</v>
      </c>
      <c r="J35" s="5">
        <f>'Х-ЭР-3'!Z36</f>
        <v>2.6666666666666665</v>
      </c>
      <c r="K35" s="5">
        <f>'ФР-1 '!Y36</f>
        <v>2</v>
      </c>
      <c r="L35" s="5">
        <f>'ФР-1 '!Z36</f>
        <v>3</v>
      </c>
      <c r="M35" s="12">
        <f t="shared" si="0"/>
        <v>2.4809259259259258</v>
      </c>
      <c r="N35" s="12">
        <f t="shared" si="1"/>
        <v>2.9083333333333332</v>
      </c>
    </row>
    <row r="36" spans="1:14">
      <c r="A36" s="2">
        <v>33</v>
      </c>
      <c r="B36" s="2" t="s">
        <v>64</v>
      </c>
      <c r="C36" s="5">
        <f>'С-КР-2'!Q37</f>
        <v>2.9444444444444446</v>
      </c>
      <c r="D36" s="5">
        <f>'С-КР-2'!R37</f>
        <v>3</v>
      </c>
      <c r="E36" s="5">
        <f>'ПР-2'!Y37</f>
        <v>2.2833333333333332</v>
      </c>
      <c r="F36" s="5">
        <f>'ПР-2'!Z37</f>
        <v>3</v>
      </c>
      <c r="G36" s="5">
        <f>РР!Y37</f>
        <v>2.2000000000000002</v>
      </c>
      <c r="H36" s="5">
        <f>РР!Z37</f>
        <v>2.875</v>
      </c>
      <c r="I36" s="5">
        <f>'Х-ЭР-3'!Y37</f>
        <v>2.4851851851851854</v>
      </c>
      <c r="J36" s="5">
        <f>'Х-ЭР-3'!Z37</f>
        <v>2</v>
      </c>
      <c r="K36" s="5">
        <f>'ФР-1 '!Y37</f>
        <v>2</v>
      </c>
      <c r="L36" s="5">
        <f>'ФР-1 '!Z37</f>
        <v>3</v>
      </c>
      <c r="M36" s="12">
        <f t="shared" si="0"/>
        <v>2.3825925925925926</v>
      </c>
      <c r="N36" s="12">
        <f t="shared" si="1"/>
        <v>2.7749999999999999</v>
      </c>
    </row>
    <row r="37" spans="1:14">
      <c r="A37" s="2">
        <v>34</v>
      </c>
      <c r="B37" s="23" t="s">
        <v>66</v>
      </c>
      <c r="C37" s="5"/>
      <c r="D37" s="5">
        <f>'С-КР-2'!R38</f>
        <v>3</v>
      </c>
      <c r="E37" s="5"/>
      <c r="F37" s="5">
        <f>'ПР-2'!Z38</f>
        <v>3</v>
      </c>
      <c r="G37" s="5"/>
      <c r="H37" s="5">
        <f>РР!Z38</f>
        <v>2.875</v>
      </c>
      <c r="I37" s="5"/>
      <c r="J37" s="5">
        <f>'Х-ЭР-3'!Z38</f>
        <v>2.7333333333333329</v>
      </c>
      <c r="K37" s="5"/>
      <c r="L37" s="5">
        <v>3</v>
      </c>
      <c r="M37" s="12">
        <f t="shared" ref="M37" si="4">(C37+E37+G37+I37+K37)/5</f>
        <v>0</v>
      </c>
      <c r="N37" s="12">
        <f t="shared" ref="N37" si="5">(D37+F37+H37+J37+L37)/5</f>
        <v>2.9216666666666664</v>
      </c>
    </row>
    <row r="38" spans="1:14" ht="15" customHeight="1">
      <c r="A38" s="41" t="s">
        <v>6</v>
      </c>
      <c r="B38" s="42"/>
      <c r="C38" s="16">
        <v>28</v>
      </c>
      <c r="D38" s="33">
        <v>34</v>
      </c>
      <c r="E38" s="16">
        <v>7</v>
      </c>
      <c r="F38" s="16">
        <v>31</v>
      </c>
      <c r="G38" s="16">
        <v>2</v>
      </c>
      <c r="H38" s="16">
        <v>30</v>
      </c>
      <c r="I38" s="16">
        <v>10</v>
      </c>
      <c r="J38" s="16">
        <v>33</v>
      </c>
      <c r="K38" s="16">
        <v>0</v>
      </c>
      <c r="L38" s="16">
        <v>34</v>
      </c>
      <c r="M38" s="28">
        <f>(C38+E38+G38+I38+K38)/5</f>
        <v>9.4</v>
      </c>
      <c r="N38" s="28">
        <v>34</v>
      </c>
    </row>
    <row r="39" spans="1:14">
      <c r="A39" s="43"/>
      <c r="B39" s="44"/>
      <c r="C39" s="21">
        <f>(C38*100)/32</f>
        <v>87.5</v>
      </c>
      <c r="D39" s="34">
        <f>(D38*100)/34</f>
        <v>100</v>
      </c>
      <c r="E39" s="21">
        <f t="shared" ref="E39:K39" si="6">(E38*100)/32</f>
        <v>21.875</v>
      </c>
      <c r="F39" s="34">
        <f>(F38*100)/34</f>
        <v>91.17647058823529</v>
      </c>
      <c r="G39" s="21">
        <f t="shared" si="6"/>
        <v>6.25</v>
      </c>
      <c r="H39" s="34">
        <f>(H38*100)/34</f>
        <v>88.235294117647058</v>
      </c>
      <c r="I39" s="21">
        <f t="shared" si="6"/>
        <v>31.25</v>
      </c>
      <c r="J39" s="34">
        <f>(J38*100)/34</f>
        <v>97.058823529411768</v>
      </c>
      <c r="K39" s="21">
        <f t="shared" si="6"/>
        <v>0</v>
      </c>
      <c r="L39" s="21">
        <f>(L38*100)/34</f>
        <v>100</v>
      </c>
      <c r="M39" s="30">
        <f>(M38*100)/32</f>
        <v>29.375</v>
      </c>
      <c r="N39" s="30">
        <f>(N38*100)/34</f>
        <v>100</v>
      </c>
    </row>
    <row r="40" spans="1:14" ht="15" customHeight="1">
      <c r="A40" s="41" t="s">
        <v>7</v>
      </c>
      <c r="B40" s="42"/>
      <c r="C40" s="16">
        <v>4</v>
      </c>
      <c r="D40" s="33"/>
      <c r="E40" s="16">
        <v>22</v>
      </c>
      <c r="F40" s="33">
        <v>3</v>
      </c>
      <c r="G40" s="16">
        <v>27</v>
      </c>
      <c r="H40" s="33">
        <v>4</v>
      </c>
      <c r="I40" s="16">
        <v>22</v>
      </c>
      <c r="J40" s="33">
        <v>1</v>
      </c>
      <c r="K40" s="16">
        <v>32</v>
      </c>
      <c r="L40" s="16"/>
      <c r="M40" s="28">
        <f>(C40+E40+G40+I40+K40)/5</f>
        <v>21.4</v>
      </c>
      <c r="N40" s="28"/>
    </row>
    <row r="41" spans="1:14">
      <c r="A41" s="43"/>
      <c r="B41" s="44"/>
      <c r="C41" s="21">
        <f>(C40*100)/32</f>
        <v>12.5</v>
      </c>
      <c r="D41" s="34">
        <f>(D40*100)/34</f>
        <v>0</v>
      </c>
      <c r="E41" s="21">
        <f t="shared" ref="E41:K41" si="7">(E40*100)/32</f>
        <v>68.75</v>
      </c>
      <c r="F41" s="34">
        <f>(F40*100)/34</f>
        <v>8.8235294117647065</v>
      </c>
      <c r="G41" s="21">
        <f t="shared" si="7"/>
        <v>84.375</v>
      </c>
      <c r="H41" s="34">
        <f>(H40*100)/34</f>
        <v>11.764705882352942</v>
      </c>
      <c r="I41" s="21">
        <f t="shared" si="7"/>
        <v>68.75</v>
      </c>
      <c r="J41" s="34">
        <f>(J40*100)/34</f>
        <v>2.9411764705882355</v>
      </c>
      <c r="K41" s="21">
        <f t="shared" si="7"/>
        <v>100</v>
      </c>
      <c r="L41" s="21">
        <f>(L40*100)/34</f>
        <v>0</v>
      </c>
      <c r="M41" s="30">
        <f t="shared" ref="M41" si="8">(M40*100)/32</f>
        <v>66.875</v>
      </c>
      <c r="N41" s="30">
        <f>(N40*100)/34</f>
        <v>0</v>
      </c>
    </row>
    <row r="42" spans="1:14" ht="15" customHeight="1">
      <c r="A42" s="41" t="s">
        <v>8</v>
      </c>
      <c r="B42" s="42"/>
      <c r="C42" s="16">
        <v>0</v>
      </c>
      <c r="D42" s="33"/>
      <c r="E42" s="16">
        <v>3</v>
      </c>
      <c r="F42" s="33"/>
      <c r="G42" s="16">
        <v>3</v>
      </c>
      <c r="H42" s="33"/>
      <c r="I42" s="16">
        <v>0</v>
      </c>
      <c r="J42" s="33"/>
      <c r="K42" s="16">
        <v>0</v>
      </c>
      <c r="L42" s="16"/>
      <c r="M42" s="28">
        <f>(C42+E42+G42+I42+K42)/5</f>
        <v>1.2</v>
      </c>
      <c r="N42" s="28"/>
    </row>
    <row r="43" spans="1:14">
      <c r="A43" s="43"/>
      <c r="B43" s="44"/>
      <c r="C43" s="21">
        <f>(C42*100)/32</f>
        <v>0</v>
      </c>
      <c r="D43" s="34">
        <f>(D42*100)/34</f>
        <v>0</v>
      </c>
      <c r="E43" s="21">
        <f t="shared" ref="E43:K43" si="9">(E42*100)/32</f>
        <v>9.375</v>
      </c>
      <c r="F43" s="34">
        <f>(F42*100)/34</f>
        <v>0</v>
      </c>
      <c r="G43" s="21">
        <f t="shared" si="9"/>
        <v>9.375</v>
      </c>
      <c r="H43" s="34">
        <f>(H42*100)/34</f>
        <v>0</v>
      </c>
      <c r="I43" s="21">
        <f t="shared" si="9"/>
        <v>0</v>
      </c>
      <c r="J43" s="34">
        <f>(J42*100)/34</f>
        <v>0</v>
      </c>
      <c r="K43" s="21">
        <f t="shared" si="9"/>
        <v>0</v>
      </c>
      <c r="L43" s="21">
        <f>(L42*100)/34</f>
        <v>0</v>
      </c>
      <c r="M43" s="30">
        <f t="shared" ref="M43" si="10">(M42*100)/32</f>
        <v>3.75</v>
      </c>
      <c r="N43" s="30">
        <f>(N42*100)/34</f>
        <v>0</v>
      </c>
    </row>
    <row r="44" spans="1:14" ht="15" customHeight="1">
      <c r="A44" s="41" t="s">
        <v>9</v>
      </c>
      <c r="B44" s="42"/>
      <c r="C44" s="13">
        <f>C38+C40+C42</f>
        <v>32</v>
      </c>
      <c r="D44" s="35">
        <f>D38+D40+D42</f>
        <v>34</v>
      </c>
      <c r="E44" s="13">
        <f t="shared" ref="E44:K44" si="11">E38+E40+E42</f>
        <v>32</v>
      </c>
      <c r="F44" s="35">
        <f>F38+F40+F42</f>
        <v>34</v>
      </c>
      <c r="G44" s="13">
        <f t="shared" si="11"/>
        <v>32</v>
      </c>
      <c r="H44" s="35">
        <f>H38+H40+H42</f>
        <v>34</v>
      </c>
      <c r="I44" s="13">
        <f t="shared" si="11"/>
        <v>32</v>
      </c>
      <c r="J44" s="35">
        <f>J38+J40+J42</f>
        <v>34</v>
      </c>
      <c r="K44" s="13">
        <f t="shared" si="11"/>
        <v>32</v>
      </c>
      <c r="L44" s="13">
        <f>L38+L40+L42</f>
        <v>34</v>
      </c>
      <c r="M44" s="28">
        <f>M38+M40+M42</f>
        <v>31.999999999999996</v>
      </c>
      <c r="N44" s="28"/>
    </row>
    <row r="45" spans="1:14" ht="15" customHeight="1">
      <c r="A45" s="43"/>
      <c r="B45" s="44"/>
      <c r="C45" s="21">
        <f>(C44*100)/32</f>
        <v>100</v>
      </c>
      <c r="D45" s="34">
        <f>(D44*100)/34</f>
        <v>100</v>
      </c>
      <c r="E45" s="21">
        <f t="shared" ref="E45:K45" si="12">(E44*100)/32</f>
        <v>100</v>
      </c>
      <c r="F45" s="34">
        <f>(F44*100)/34</f>
        <v>100</v>
      </c>
      <c r="G45" s="21">
        <f t="shared" si="12"/>
        <v>100</v>
      </c>
      <c r="H45" s="34">
        <f>(H44*100)/34</f>
        <v>100</v>
      </c>
      <c r="I45" s="21">
        <f t="shared" si="12"/>
        <v>100</v>
      </c>
      <c r="J45" s="34">
        <f>(J44*100)/34</f>
        <v>100</v>
      </c>
      <c r="K45" s="21">
        <f t="shared" si="12"/>
        <v>100</v>
      </c>
      <c r="L45" s="21">
        <f>(L44*100)/34</f>
        <v>100</v>
      </c>
      <c r="M45" s="30">
        <f t="shared" ref="M45" si="13">(M44*100)/32</f>
        <v>99.999999999999986</v>
      </c>
      <c r="N45" s="30">
        <f>(N44*100)/34</f>
        <v>0</v>
      </c>
    </row>
    <row r="46" spans="1:14" ht="36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</sheetData>
  <mergeCells count="13">
    <mergeCell ref="G2:H2"/>
    <mergeCell ref="I2:J2"/>
    <mergeCell ref="K2:L2"/>
    <mergeCell ref="A1:N1"/>
    <mergeCell ref="M2:N2"/>
    <mergeCell ref="A44:B45"/>
    <mergeCell ref="A2:A3"/>
    <mergeCell ref="B2:B3"/>
    <mergeCell ref="C2:D2"/>
    <mergeCell ref="E2:F2"/>
    <mergeCell ref="A38:B39"/>
    <mergeCell ref="A40:B41"/>
    <mergeCell ref="A42:B43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R166"/>
  <sheetViews>
    <sheetView view="pageBreakPreview" topLeftCell="A10" zoomScale="80" zoomScaleNormal="100" zoomScaleSheetLayoutView="80" workbookViewId="0">
      <selection activeCell="V20" sqref="V20"/>
    </sheetView>
  </sheetViews>
  <sheetFormatPr defaultRowHeight="15"/>
  <cols>
    <col min="1" max="1" width="4.7109375" customWidth="1"/>
    <col min="2" max="2" width="23.7109375" customWidth="1"/>
    <col min="17" max="18" width="9.140625" style="8"/>
  </cols>
  <sheetData>
    <row r="1" spans="1:18" ht="18.7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9"/>
      <c r="R1" s="9"/>
    </row>
    <row r="2" spans="1:18" ht="16.5" customHeight="1">
      <c r="A2" s="55" t="s">
        <v>10</v>
      </c>
      <c r="B2" s="55" t="s">
        <v>1</v>
      </c>
      <c r="C2" s="61" t="s">
        <v>12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62.25" customHeight="1">
      <c r="A3" s="55"/>
      <c r="B3" s="55"/>
      <c r="C3" s="60">
        <v>1</v>
      </c>
      <c r="D3" s="60"/>
      <c r="E3" s="60">
        <v>2</v>
      </c>
      <c r="F3" s="60"/>
      <c r="G3" s="60">
        <v>3</v>
      </c>
      <c r="H3" s="60"/>
      <c r="I3" s="60">
        <v>4</v>
      </c>
      <c r="J3" s="60"/>
      <c r="K3" s="60">
        <v>5</v>
      </c>
      <c r="L3" s="60"/>
      <c r="M3" s="60">
        <v>6</v>
      </c>
      <c r="N3" s="60"/>
      <c r="O3" s="59" t="s">
        <v>3</v>
      </c>
      <c r="P3" s="59"/>
      <c r="Q3" s="62" t="s">
        <v>13</v>
      </c>
      <c r="R3" s="63"/>
    </row>
    <row r="4" spans="1:18">
      <c r="A4" s="55"/>
      <c r="B4" s="55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8" t="s">
        <v>4</v>
      </c>
      <c r="P4" s="18" t="s">
        <v>5</v>
      </c>
      <c r="Q4" s="1" t="s">
        <v>4</v>
      </c>
      <c r="R4" s="1" t="s">
        <v>5</v>
      </c>
    </row>
    <row r="5" spans="1:18">
      <c r="A5" s="2">
        <v>1</v>
      </c>
      <c r="B5" s="2" t="s">
        <v>33</v>
      </c>
      <c r="C5" s="26">
        <v>3</v>
      </c>
      <c r="D5" s="26">
        <v>3</v>
      </c>
      <c r="E5" s="26">
        <v>2</v>
      </c>
      <c r="F5" s="26">
        <v>3</v>
      </c>
      <c r="G5" s="26">
        <v>3</v>
      </c>
      <c r="H5" s="26">
        <v>3</v>
      </c>
      <c r="I5" s="26">
        <v>2</v>
      </c>
      <c r="J5" s="26">
        <v>2</v>
      </c>
      <c r="K5" s="26">
        <v>2</v>
      </c>
      <c r="L5" s="26">
        <v>3</v>
      </c>
      <c r="M5" s="26">
        <v>2</v>
      </c>
      <c r="N5" s="26">
        <v>3</v>
      </c>
      <c r="O5" s="27">
        <f>(C5+E5+G5+I5+K5+M5)/6</f>
        <v>2.3333333333333335</v>
      </c>
      <c r="P5" s="27">
        <f>(D5+F5+H5+J5+L5+N5)/6</f>
        <v>2.8333333333333335</v>
      </c>
      <c r="Q5" s="24">
        <f>('С-КР-1'!G5+'С-КР-1'!Q5+'С-КР-2'!O5)/3</f>
        <v>2.3611111111111112</v>
      </c>
      <c r="R5" s="24">
        <f>('С-КР-1'!H5+'С-КР-1'!R5+'С-КР-2'!P5)/3</f>
        <v>2.8611111111111112</v>
      </c>
    </row>
    <row r="6" spans="1:18">
      <c r="A6" s="2">
        <v>2</v>
      </c>
      <c r="B6" s="2" t="s">
        <v>34</v>
      </c>
      <c r="C6" s="26">
        <v>3</v>
      </c>
      <c r="D6" s="26">
        <v>3</v>
      </c>
      <c r="E6" s="26">
        <v>2</v>
      </c>
      <c r="F6" s="26">
        <v>3</v>
      </c>
      <c r="G6" s="26">
        <v>3</v>
      </c>
      <c r="H6" s="26">
        <v>3</v>
      </c>
      <c r="I6" s="26">
        <v>2</v>
      </c>
      <c r="J6" s="26">
        <v>2</v>
      </c>
      <c r="K6" s="26">
        <v>2</v>
      </c>
      <c r="L6" s="26">
        <v>3</v>
      </c>
      <c r="M6" s="26">
        <v>2</v>
      </c>
      <c r="N6" s="26">
        <v>3</v>
      </c>
      <c r="O6" s="27">
        <f t="shared" ref="O6:O36" si="0">(C6+E6+G6+I6+K6+M6)/6</f>
        <v>2.3333333333333335</v>
      </c>
      <c r="P6" s="27">
        <f t="shared" ref="P6:P35" si="1">(D6+F6+H6+J6+L6+N6)/6</f>
        <v>2.8333333333333335</v>
      </c>
      <c r="Q6" s="24">
        <f>('С-КР-1'!G6+'С-КР-1'!Q6+'С-КР-2'!O6)/3</f>
        <v>2.4444444444444446</v>
      </c>
      <c r="R6" s="24">
        <f>('С-КР-1'!H6+'С-КР-1'!R6+'С-КР-2'!P6)/3</f>
        <v>2.8611111111111112</v>
      </c>
    </row>
    <row r="7" spans="1:18">
      <c r="A7" s="2">
        <v>3</v>
      </c>
      <c r="B7" s="2" t="s">
        <v>35</v>
      </c>
      <c r="C7" s="26">
        <v>2</v>
      </c>
      <c r="D7" s="26">
        <v>3</v>
      </c>
      <c r="E7" s="26">
        <v>3</v>
      </c>
      <c r="F7" s="26">
        <v>3</v>
      </c>
      <c r="G7" s="26">
        <v>3</v>
      </c>
      <c r="H7" s="26">
        <v>3</v>
      </c>
      <c r="I7" s="26">
        <v>3</v>
      </c>
      <c r="J7" s="26">
        <v>3</v>
      </c>
      <c r="K7" s="26">
        <v>3</v>
      </c>
      <c r="L7" s="26">
        <v>3</v>
      </c>
      <c r="M7" s="26">
        <v>3</v>
      </c>
      <c r="N7" s="26">
        <v>3</v>
      </c>
      <c r="O7" s="27">
        <f t="shared" si="0"/>
        <v>2.8333333333333335</v>
      </c>
      <c r="P7" s="27">
        <f t="shared" si="1"/>
        <v>3</v>
      </c>
      <c r="Q7" s="24">
        <f>('С-КР-1'!G7+'С-КР-1'!Q7+'С-КР-2'!O7)/3</f>
        <v>2.8611111111111112</v>
      </c>
      <c r="R7" s="24">
        <f>('С-КР-1'!H7+'С-КР-1'!R7+'С-КР-2'!P7)/3</f>
        <v>3</v>
      </c>
    </row>
    <row r="8" spans="1:18">
      <c r="A8" s="2">
        <v>4</v>
      </c>
      <c r="B8" s="2" t="s">
        <v>36</v>
      </c>
      <c r="C8" s="26">
        <v>3</v>
      </c>
      <c r="D8" s="26">
        <v>3</v>
      </c>
      <c r="E8" s="26">
        <v>3</v>
      </c>
      <c r="F8" s="26">
        <v>3</v>
      </c>
      <c r="G8" s="26">
        <v>3</v>
      </c>
      <c r="H8" s="26">
        <v>3</v>
      </c>
      <c r="I8" s="26">
        <v>3</v>
      </c>
      <c r="J8" s="26">
        <v>3</v>
      </c>
      <c r="K8" s="26">
        <v>3</v>
      </c>
      <c r="L8" s="26">
        <v>3</v>
      </c>
      <c r="M8" s="26">
        <v>3</v>
      </c>
      <c r="N8" s="26">
        <v>3</v>
      </c>
      <c r="O8" s="27">
        <f t="shared" si="0"/>
        <v>3</v>
      </c>
      <c r="P8" s="27">
        <f t="shared" si="1"/>
        <v>3</v>
      </c>
      <c r="Q8" s="24">
        <f>('С-КР-1'!G8+'С-КР-1'!Q8+'С-КР-2'!O8)/3</f>
        <v>3</v>
      </c>
      <c r="R8" s="24">
        <f>('С-КР-1'!H8+'С-КР-1'!R8+'С-КР-2'!P8)/3</f>
        <v>3</v>
      </c>
    </row>
    <row r="9" spans="1:18">
      <c r="A9" s="2">
        <v>5</v>
      </c>
      <c r="B9" s="2" t="s">
        <v>37</v>
      </c>
      <c r="C9" s="26">
        <v>2</v>
      </c>
      <c r="D9" s="26">
        <v>3</v>
      </c>
      <c r="E9" s="26">
        <v>2</v>
      </c>
      <c r="F9" s="26">
        <v>3</v>
      </c>
      <c r="G9" s="26">
        <v>3</v>
      </c>
      <c r="H9" s="26">
        <v>3</v>
      </c>
      <c r="I9" s="26">
        <v>2</v>
      </c>
      <c r="J9" s="26">
        <v>3</v>
      </c>
      <c r="K9" s="26">
        <v>2</v>
      </c>
      <c r="L9" s="26">
        <v>3</v>
      </c>
      <c r="M9" s="26">
        <v>3</v>
      </c>
      <c r="N9" s="26">
        <v>3</v>
      </c>
      <c r="O9" s="27">
        <f t="shared" si="0"/>
        <v>2.3333333333333335</v>
      </c>
      <c r="P9" s="27">
        <f t="shared" si="1"/>
        <v>3</v>
      </c>
      <c r="Q9" s="24">
        <f>('С-КР-1'!G9+'С-КР-1'!Q9+'С-КР-2'!O9)/3</f>
        <v>2.6111111111111112</v>
      </c>
      <c r="R9" s="24">
        <f>('С-КР-1'!H9+'С-КР-1'!R9+'С-КР-2'!P9)/3</f>
        <v>3</v>
      </c>
    </row>
    <row r="10" spans="1:18">
      <c r="A10" s="2">
        <v>6</v>
      </c>
      <c r="B10" s="2" t="s">
        <v>38</v>
      </c>
      <c r="C10" s="26">
        <v>3</v>
      </c>
      <c r="D10" s="26">
        <v>3</v>
      </c>
      <c r="E10" s="26">
        <v>3</v>
      </c>
      <c r="F10" s="26">
        <v>3</v>
      </c>
      <c r="G10" s="26">
        <v>3</v>
      </c>
      <c r="H10" s="26">
        <v>3</v>
      </c>
      <c r="I10" s="26">
        <v>3</v>
      </c>
      <c r="J10" s="26">
        <v>3</v>
      </c>
      <c r="K10" s="26">
        <v>3</v>
      </c>
      <c r="L10" s="26">
        <v>3</v>
      </c>
      <c r="M10" s="26">
        <v>3</v>
      </c>
      <c r="N10" s="26">
        <v>3</v>
      </c>
      <c r="O10" s="27">
        <f t="shared" si="0"/>
        <v>3</v>
      </c>
      <c r="P10" s="27">
        <f t="shared" si="1"/>
        <v>3</v>
      </c>
      <c r="Q10" s="24">
        <f>('С-КР-1'!G10+'С-КР-1'!Q10+'С-КР-2'!O10)/3</f>
        <v>3</v>
      </c>
      <c r="R10" s="24">
        <f>('С-КР-1'!H10+'С-КР-1'!R10+'С-КР-2'!P10)/3</f>
        <v>3</v>
      </c>
    </row>
    <row r="11" spans="1:18">
      <c r="A11" s="2">
        <v>7</v>
      </c>
      <c r="B11" s="2" t="s">
        <v>39</v>
      </c>
      <c r="C11" s="26">
        <v>2</v>
      </c>
      <c r="D11" s="26">
        <v>3</v>
      </c>
      <c r="E11" s="26">
        <v>3</v>
      </c>
      <c r="F11" s="26">
        <v>3</v>
      </c>
      <c r="G11" s="26">
        <v>3</v>
      </c>
      <c r="H11" s="26">
        <v>3</v>
      </c>
      <c r="I11" s="26">
        <v>3</v>
      </c>
      <c r="J11" s="26">
        <v>3</v>
      </c>
      <c r="K11" s="26">
        <v>3</v>
      </c>
      <c r="L11" s="26">
        <v>3</v>
      </c>
      <c r="M11" s="26">
        <v>3</v>
      </c>
      <c r="N11" s="26">
        <v>3</v>
      </c>
      <c r="O11" s="27">
        <f t="shared" si="0"/>
        <v>2.8333333333333335</v>
      </c>
      <c r="P11" s="27">
        <f t="shared" si="1"/>
        <v>3</v>
      </c>
      <c r="Q11" s="24">
        <f>('С-КР-1'!G11+'С-КР-1'!Q11+'С-КР-2'!O11)/3</f>
        <v>2.8611111111111112</v>
      </c>
      <c r="R11" s="24">
        <f>('С-КР-1'!H11+'С-КР-1'!R11+'С-КР-2'!P11)/3</f>
        <v>3</v>
      </c>
    </row>
    <row r="12" spans="1:18">
      <c r="A12" s="2">
        <v>8</v>
      </c>
      <c r="B12" s="2" t="s">
        <v>40</v>
      </c>
      <c r="C12" s="26"/>
      <c r="D12" s="26">
        <v>3</v>
      </c>
      <c r="E12" s="26"/>
      <c r="F12" s="26">
        <v>3</v>
      </c>
      <c r="G12" s="26"/>
      <c r="H12" s="26">
        <v>3</v>
      </c>
      <c r="I12" s="26"/>
      <c r="J12" s="26">
        <v>3</v>
      </c>
      <c r="K12" s="26"/>
      <c r="L12" s="26">
        <v>3</v>
      </c>
      <c r="M12" s="26"/>
      <c r="N12" s="26">
        <v>3</v>
      </c>
      <c r="O12" s="27">
        <f t="shared" si="0"/>
        <v>0</v>
      </c>
      <c r="P12" s="27">
        <f t="shared" si="1"/>
        <v>3</v>
      </c>
      <c r="Q12" s="24">
        <f>('С-КР-1'!G12+'С-КР-1'!Q12+'С-КР-2'!O12)/3</f>
        <v>0</v>
      </c>
      <c r="R12" s="24">
        <f>('С-КР-1'!H12+'С-КР-1'!R12+'С-КР-2'!P12)/3</f>
        <v>3</v>
      </c>
    </row>
    <row r="13" spans="1:18">
      <c r="A13" s="2">
        <v>9</v>
      </c>
      <c r="B13" s="2" t="s">
        <v>41</v>
      </c>
      <c r="C13" s="26">
        <v>2</v>
      </c>
      <c r="D13" s="26">
        <v>3</v>
      </c>
      <c r="E13" s="26">
        <v>3</v>
      </c>
      <c r="F13" s="26">
        <v>3</v>
      </c>
      <c r="G13" s="26">
        <v>3</v>
      </c>
      <c r="H13" s="26">
        <v>3</v>
      </c>
      <c r="I13" s="26">
        <v>2</v>
      </c>
      <c r="J13" s="26">
        <v>3</v>
      </c>
      <c r="K13" s="26">
        <v>3</v>
      </c>
      <c r="L13" s="26">
        <v>3</v>
      </c>
      <c r="M13" s="26">
        <v>3</v>
      </c>
      <c r="N13" s="26">
        <v>3</v>
      </c>
      <c r="O13" s="27">
        <f t="shared" si="0"/>
        <v>2.6666666666666665</v>
      </c>
      <c r="P13" s="27">
        <f t="shared" si="1"/>
        <v>3</v>
      </c>
      <c r="Q13" s="24">
        <f>('С-КР-1'!G13+'С-КР-1'!Q13+'С-КР-2'!O13)/3</f>
        <v>2.8888888888888888</v>
      </c>
      <c r="R13" s="24">
        <f>('С-КР-1'!H13+'С-КР-1'!R13+'С-КР-2'!P13)/3</f>
        <v>3</v>
      </c>
    </row>
    <row r="14" spans="1:18">
      <c r="A14" s="2">
        <v>10</v>
      </c>
      <c r="B14" s="2" t="s">
        <v>42</v>
      </c>
      <c r="C14" s="26">
        <v>2</v>
      </c>
      <c r="D14" s="26">
        <v>3</v>
      </c>
      <c r="E14" s="26">
        <v>3</v>
      </c>
      <c r="F14" s="26">
        <v>3</v>
      </c>
      <c r="G14" s="26">
        <v>3</v>
      </c>
      <c r="H14" s="26">
        <v>3</v>
      </c>
      <c r="I14" s="26">
        <v>2</v>
      </c>
      <c r="J14" s="26">
        <v>3</v>
      </c>
      <c r="K14" s="26">
        <v>2</v>
      </c>
      <c r="L14" s="26">
        <v>3</v>
      </c>
      <c r="M14" s="26">
        <v>2</v>
      </c>
      <c r="N14" s="26">
        <v>3</v>
      </c>
      <c r="O14" s="27">
        <f t="shared" si="0"/>
        <v>2.3333333333333335</v>
      </c>
      <c r="P14" s="27">
        <f t="shared" si="1"/>
        <v>3</v>
      </c>
      <c r="Q14" s="24">
        <f>('С-КР-1'!G14+'С-КР-1'!Q14+'С-КР-2'!O14)/3</f>
        <v>2.3611111111111112</v>
      </c>
      <c r="R14" s="24">
        <f>('С-КР-1'!H14+'С-КР-1'!R14+'С-КР-2'!P14)/3</f>
        <v>3</v>
      </c>
    </row>
    <row r="15" spans="1:18">
      <c r="A15" s="2">
        <v>11</v>
      </c>
      <c r="B15" s="2" t="s">
        <v>43</v>
      </c>
      <c r="C15" s="26">
        <v>3</v>
      </c>
      <c r="D15" s="26">
        <v>3</v>
      </c>
      <c r="E15" s="26">
        <v>3</v>
      </c>
      <c r="F15" s="26">
        <v>3</v>
      </c>
      <c r="G15" s="26">
        <v>3</v>
      </c>
      <c r="H15" s="26">
        <v>3</v>
      </c>
      <c r="I15" s="26">
        <v>3</v>
      </c>
      <c r="J15" s="26">
        <v>3</v>
      </c>
      <c r="K15" s="26">
        <v>3</v>
      </c>
      <c r="L15" s="26">
        <v>3</v>
      </c>
      <c r="M15" s="26">
        <v>3</v>
      </c>
      <c r="N15" s="26">
        <v>3</v>
      </c>
      <c r="O15" s="27">
        <f t="shared" si="0"/>
        <v>3</v>
      </c>
      <c r="P15" s="27">
        <f t="shared" si="1"/>
        <v>3</v>
      </c>
      <c r="Q15" s="24">
        <f>('С-КР-1'!G15+'С-КР-1'!Q15+'С-КР-2'!O15)/3</f>
        <v>3</v>
      </c>
      <c r="R15" s="24">
        <f>('С-КР-1'!H15+'С-КР-1'!R15+'С-КР-2'!P15)/3</f>
        <v>3</v>
      </c>
    </row>
    <row r="16" spans="1:18">
      <c r="A16" s="2">
        <v>12</v>
      </c>
      <c r="B16" s="2" t="s">
        <v>44</v>
      </c>
      <c r="C16" s="26">
        <v>3</v>
      </c>
      <c r="D16" s="26">
        <v>3</v>
      </c>
      <c r="E16" s="26">
        <v>3</v>
      </c>
      <c r="F16" s="26">
        <v>3</v>
      </c>
      <c r="G16" s="26">
        <v>3</v>
      </c>
      <c r="H16" s="26">
        <v>3</v>
      </c>
      <c r="I16" s="26">
        <v>2</v>
      </c>
      <c r="J16" s="26">
        <v>3</v>
      </c>
      <c r="K16" s="26">
        <v>3</v>
      </c>
      <c r="L16" s="26">
        <v>3</v>
      </c>
      <c r="M16" s="26">
        <v>3</v>
      </c>
      <c r="N16" s="26">
        <v>3</v>
      </c>
      <c r="O16" s="27">
        <f t="shared" si="0"/>
        <v>2.8333333333333335</v>
      </c>
      <c r="P16" s="27">
        <f t="shared" si="1"/>
        <v>3</v>
      </c>
      <c r="Q16" s="24">
        <f>('С-КР-1'!G16+'С-КР-1'!Q16+'С-КР-2'!O16)/3</f>
        <v>2.9444444444444446</v>
      </c>
      <c r="R16" s="24">
        <f>('С-КР-1'!H16+'С-КР-1'!R16+'С-КР-2'!P16)/3</f>
        <v>3</v>
      </c>
    </row>
    <row r="17" spans="1:18">
      <c r="A17" s="2">
        <v>13</v>
      </c>
      <c r="B17" s="2" t="s">
        <v>45</v>
      </c>
      <c r="C17" s="26">
        <v>2</v>
      </c>
      <c r="D17" s="26">
        <v>3</v>
      </c>
      <c r="E17" s="26">
        <v>3</v>
      </c>
      <c r="F17" s="26">
        <v>3</v>
      </c>
      <c r="G17" s="26">
        <v>3</v>
      </c>
      <c r="H17" s="26">
        <v>3</v>
      </c>
      <c r="I17" s="26">
        <v>2</v>
      </c>
      <c r="J17" s="26">
        <v>3</v>
      </c>
      <c r="K17" s="26">
        <v>2</v>
      </c>
      <c r="L17" s="26">
        <v>3</v>
      </c>
      <c r="M17" s="26">
        <v>3</v>
      </c>
      <c r="N17" s="26">
        <v>3</v>
      </c>
      <c r="O17" s="27">
        <f t="shared" si="0"/>
        <v>2.5</v>
      </c>
      <c r="P17" s="27">
        <f t="shared" si="1"/>
        <v>3</v>
      </c>
      <c r="Q17" s="24">
        <f>('С-КР-1'!G17+'С-КР-1'!Q17+'С-КР-2'!O17)/3</f>
        <v>2.8333333333333335</v>
      </c>
      <c r="R17" s="24">
        <f>('С-КР-1'!H17+'С-КР-1'!R17+'С-КР-2'!P17)/3</f>
        <v>3</v>
      </c>
    </row>
    <row r="18" spans="1:18">
      <c r="A18" s="2">
        <v>14</v>
      </c>
      <c r="B18" s="2" t="s">
        <v>46</v>
      </c>
      <c r="C18" s="26">
        <v>3</v>
      </c>
      <c r="D18" s="26">
        <v>3</v>
      </c>
      <c r="E18" s="26">
        <v>3</v>
      </c>
      <c r="F18" s="26">
        <v>3</v>
      </c>
      <c r="G18" s="26">
        <v>3</v>
      </c>
      <c r="H18" s="26">
        <v>3</v>
      </c>
      <c r="I18" s="26">
        <v>3</v>
      </c>
      <c r="J18" s="26">
        <v>3</v>
      </c>
      <c r="K18" s="26">
        <v>3</v>
      </c>
      <c r="L18" s="26">
        <v>3</v>
      </c>
      <c r="M18" s="26">
        <v>3</v>
      </c>
      <c r="N18" s="26">
        <v>3</v>
      </c>
      <c r="O18" s="27">
        <f t="shared" si="0"/>
        <v>3</v>
      </c>
      <c r="P18" s="27">
        <f t="shared" si="1"/>
        <v>3</v>
      </c>
      <c r="Q18" s="24">
        <f>('С-КР-1'!G18+'С-КР-1'!Q18+'С-КР-2'!O18)/3</f>
        <v>3</v>
      </c>
      <c r="R18" s="24">
        <f>('С-КР-1'!H18+'С-КР-1'!R18+'С-КР-2'!P18)/3</f>
        <v>3</v>
      </c>
    </row>
    <row r="19" spans="1:18">
      <c r="A19" s="2">
        <v>15</v>
      </c>
      <c r="B19" s="2" t="s">
        <v>47</v>
      </c>
      <c r="C19" s="26">
        <v>3</v>
      </c>
      <c r="D19" s="26">
        <v>3</v>
      </c>
      <c r="E19" s="26">
        <v>3</v>
      </c>
      <c r="F19" s="26">
        <v>3</v>
      </c>
      <c r="G19" s="26">
        <v>3</v>
      </c>
      <c r="H19" s="26">
        <v>3</v>
      </c>
      <c r="I19" s="26">
        <v>3</v>
      </c>
      <c r="J19" s="26">
        <v>3</v>
      </c>
      <c r="K19" s="26">
        <v>3</v>
      </c>
      <c r="L19" s="26">
        <v>3</v>
      </c>
      <c r="M19" s="26">
        <v>3</v>
      </c>
      <c r="N19" s="26">
        <v>3</v>
      </c>
      <c r="O19" s="27">
        <f t="shared" si="0"/>
        <v>3</v>
      </c>
      <c r="P19" s="27">
        <f t="shared" si="1"/>
        <v>3</v>
      </c>
      <c r="Q19" s="24">
        <f>('С-КР-1'!G19+'С-КР-1'!Q19+'С-КР-2'!O19)/3</f>
        <v>3</v>
      </c>
      <c r="R19" s="24">
        <f>('С-КР-1'!H19+'С-КР-1'!R19+'С-КР-2'!P19)/3</f>
        <v>3</v>
      </c>
    </row>
    <row r="20" spans="1:18">
      <c r="A20" s="2">
        <v>16</v>
      </c>
      <c r="B20" s="2" t="s">
        <v>48</v>
      </c>
      <c r="C20" s="26">
        <v>3</v>
      </c>
      <c r="D20" s="26">
        <v>3</v>
      </c>
      <c r="E20" s="26">
        <v>3</v>
      </c>
      <c r="F20" s="26">
        <v>3</v>
      </c>
      <c r="G20" s="26">
        <v>3</v>
      </c>
      <c r="H20" s="26">
        <v>3</v>
      </c>
      <c r="I20" s="26">
        <v>2</v>
      </c>
      <c r="J20" s="26">
        <v>3</v>
      </c>
      <c r="K20" s="26">
        <v>3</v>
      </c>
      <c r="L20" s="26">
        <v>3</v>
      </c>
      <c r="M20" s="26">
        <v>3</v>
      </c>
      <c r="N20" s="26">
        <v>3</v>
      </c>
      <c r="O20" s="27">
        <f t="shared" si="0"/>
        <v>2.8333333333333335</v>
      </c>
      <c r="P20" s="27">
        <f t="shared" si="1"/>
        <v>3</v>
      </c>
      <c r="Q20" s="24">
        <f>('С-КР-1'!G20+'С-КР-1'!Q20+'С-КР-2'!O20)/3</f>
        <v>2.9444444444444446</v>
      </c>
      <c r="R20" s="24">
        <f>('С-КР-1'!H20+'С-КР-1'!R20+'С-КР-2'!P20)/3</f>
        <v>3</v>
      </c>
    </row>
    <row r="21" spans="1:18">
      <c r="A21" s="2">
        <v>17</v>
      </c>
      <c r="B21" s="2" t="s">
        <v>49</v>
      </c>
      <c r="C21" s="26">
        <v>2</v>
      </c>
      <c r="D21" s="26">
        <v>3</v>
      </c>
      <c r="E21" s="26">
        <v>3</v>
      </c>
      <c r="F21" s="26">
        <v>3</v>
      </c>
      <c r="G21" s="26">
        <v>3</v>
      </c>
      <c r="H21" s="26">
        <v>3</v>
      </c>
      <c r="I21" s="26">
        <v>2</v>
      </c>
      <c r="J21" s="26">
        <v>3</v>
      </c>
      <c r="K21" s="26">
        <v>3</v>
      </c>
      <c r="L21" s="26">
        <v>3</v>
      </c>
      <c r="M21" s="26">
        <v>3</v>
      </c>
      <c r="N21" s="26">
        <v>3</v>
      </c>
      <c r="O21" s="27">
        <f t="shared" si="0"/>
        <v>2.6666666666666665</v>
      </c>
      <c r="P21" s="27">
        <f t="shared" si="1"/>
        <v>3</v>
      </c>
      <c r="Q21" s="24">
        <f>('С-КР-1'!G21+'С-КР-1'!Q21+'С-КР-2'!O21)/3</f>
        <v>2.8888888888888888</v>
      </c>
      <c r="R21" s="24">
        <f>('С-КР-1'!H21+'С-КР-1'!R21+'С-КР-2'!P21)/3</f>
        <v>3</v>
      </c>
    </row>
    <row r="22" spans="1:18">
      <c r="A22" s="2">
        <v>18</v>
      </c>
      <c r="B22" s="2" t="s">
        <v>50</v>
      </c>
      <c r="C22" s="26">
        <v>3</v>
      </c>
      <c r="D22" s="26">
        <v>3</v>
      </c>
      <c r="E22" s="26">
        <v>3</v>
      </c>
      <c r="F22" s="26">
        <v>3</v>
      </c>
      <c r="G22" s="26">
        <v>3</v>
      </c>
      <c r="H22" s="26">
        <v>3</v>
      </c>
      <c r="I22" s="26">
        <v>2</v>
      </c>
      <c r="J22" s="26">
        <v>3</v>
      </c>
      <c r="K22" s="26">
        <v>3</v>
      </c>
      <c r="L22" s="26">
        <v>3</v>
      </c>
      <c r="M22" s="26">
        <v>3</v>
      </c>
      <c r="N22" s="26">
        <v>3</v>
      </c>
      <c r="O22" s="27">
        <f t="shared" si="0"/>
        <v>2.8333333333333335</v>
      </c>
      <c r="P22" s="27">
        <f t="shared" si="1"/>
        <v>3</v>
      </c>
      <c r="Q22" s="24">
        <f>('С-КР-1'!G22+'С-КР-1'!Q22+'С-КР-2'!O22)/3</f>
        <v>2.9444444444444446</v>
      </c>
      <c r="R22" s="24">
        <f>('С-КР-1'!H22+'С-КР-1'!R22+'С-КР-2'!P22)/3</f>
        <v>3</v>
      </c>
    </row>
    <row r="23" spans="1:18">
      <c r="A23" s="2">
        <v>19</v>
      </c>
      <c r="B23" s="15" t="s">
        <v>65</v>
      </c>
      <c r="C23" s="26">
        <v>2</v>
      </c>
      <c r="D23" s="26">
        <v>3</v>
      </c>
      <c r="E23" s="26">
        <v>2</v>
      </c>
      <c r="F23" s="26">
        <v>2</v>
      </c>
      <c r="G23" s="26">
        <v>2</v>
      </c>
      <c r="H23" s="26">
        <v>3</v>
      </c>
      <c r="I23" s="26">
        <v>2</v>
      </c>
      <c r="J23" s="26">
        <v>2</v>
      </c>
      <c r="K23" s="26">
        <v>2</v>
      </c>
      <c r="L23" s="26">
        <v>3</v>
      </c>
      <c r="M23" s="26">
        <v>2</v>
      </c>
      <c r="N23" s="26">
        <v>3</v>
      </c>
      <c r="O23" s="27">
        <f t="shared" si="0"/>
        <v>2</v>
      </c>
      <c r="P23" s="27">
        <f t="shared" si="1"/>
        <v>2.6666666666666665</v>
      </c>
      <c r="Q23" s="24">
        <f>('С-КР-1'!G23+'С-КР-1'!Q23+'С-КР-2'!O23)/3</f>
        <v>2.25</v>
      </c>
      <c r="R23" s="24">
        <f>('С-КР-1'!H23+'С-КР-1'!R23+'С-КР-2'!P23)/3</f>
        <v>2.7222222222222219</v>
      </c>
    </row>
    <row r="24" spans="1:18">
      <c r="A24" s="2">
        <v>20</v>
      </c>
      <c r="B24" s="2" t="s">
        <v>51</v>
      </c>
      <c r="C24" s="26">
        <v>3</v>
      </c>
      <c r="D24" s="26">
        <v>3</v>
      </c>
      <c r="E24" s="26">
        <v>3</v>
      </c>
      <c r="F24" s="26">
        <v>3</v>
      </c>
      <c r="G24" s="26">
        <v>3</v>
      </c>
      <c r="H24" s="26">
        <v>3</v>
      </c>
      <c r="I24" s="26">
        <v>3</v>
      </c>
      <c r="J24" s="26">
        <v>3</v>
      </c>
      <c r="K24" s="26">
        <v>3</v>
      </c>
      <c r="L24" s="26">
        <v>3</v>
      </c>
      <c r="M24" s="26">
        <v>3</v>
      </c>
      <c r="N24" s="26">
        <v>3</v>
      </c>
      <c r="O24" s="27">
        <f t="shared" si="0"/>
        <v>3</v>
      </c>
      <c r="P24" s="27">
        <f t="shared" si="1"/>
        <v>3</v>
      </c>
      <c r="Q24" s="24">
        <f>('С-КР-1'!G24+'С-КР-1'!Q24+'С-КР-2'!O24)/3</f>
        <v>3</v>
      </c>
      <c r="R24" s="24">
        <f>('С-КР-1'!H24+'С-КР-1'!R24+'С-КР-2'!P24)/3</f>
        <v>3</v>
      </c>
    </row>
    <row r="25" spans="1:18">
      <c r="A25" s="2">
        <v>21</v>
      </c>
      <c r="B25" s="2" t="s">
        <v>52</v>
      </c>
      <c r="C25" s="26">
        <v>3</v>
      </c>
      <c r="D25" s="26">
        <v>3</v>
      </c>
      <c r="E25" s="26">
        <v>3</v>
      </c>
      <c r="F25" s="26">
        <v>3</v>
      </c>
      <c r="G25" s="26">
        <v>3</v>
      </c>
      <c r="H25" s="26">
        <v>3</v>
      </c>
      <c r="I25" s="26">
        <v>3</v>
      </c>
      <c r="J25" s="26">
        <v>3</v>
      </c>
      <c r="K25" s="26">
        <v>3</v>
      </c>
      <c r="L25" s="26">
        <v>3</v>
      </c>
      <c r="M25" s="26">
        <v>3</v>
      </c>
      <c r="N25" s="26">
        <v>3</v>
      </c>
      <c r="O25" s="27">
        <f t="shared" si="0"/>
        <v>3</v>
      </c>
      <c r="P25" s="27">
        <f t="shared" si="1"/>
        <v>3</v>
      </c>
      <c r="Q25" s="24">
        <f>('С-КР-1'!G25+'С-КР-1'!Q25+'С-КР-2'!O25)/3</f>
        <v>3</v>
      </c>
      <c r="R25" s="24">
        <f>('С-КР-1'!H25+'С-КР-1'!R25+'С-КР-2'!P25)/3</f>
        <v>3</v>
      </c>
    </row>
    <row r="26" spans="1:18">
      <c r="A26" s="2">
        <v>22</v>
      </c>
      <c r="B26" s="2" t="s">
        <v>53</v>
      </c>
      <c r="C26" s="26">
        <v>3</v>
      </c>
      <c r="D26" s="26">
        <v>3</v>
      </c>
      <c r="E26" s="26">
        <v>3</v>
      </c>
      <c r="F26" s="26">
        <v>3</v>
      </c>
      <c r="G26" s="26">
        <v>3</v>
      </c>
      <c r="H26" s="26">
        <v>3</v>
      </c>
      <c r="I26" s="26">
        <v>3</v>
      </c>
      <c r="J26" s="26">
        <v>3</v>
      </c>
      <c r="K26" s="26">
        <v>3</v>
      </c>
      <c r="L26" s="26">
        <v>3</v>
      </c>
      <c r="M26" s="26">
        <v>3</v>
      </c>
      <c r="N26" s="26">
        <v>3</v>
      </c>
      <c r="O26" s="27">
        <f t="shared" si="0"/>
        <v>3</v>
      </c>
      <c r="P26" s="27">
        <f t="shared" si="1"/>
        <v>3</v>
      </c>
      <c r="Q26" s="24">
        <f>('С-КР-1'!G26+'С-КР-1'!Q26+'С-КР-2'!O26)/3</f>
        <v>3</v>
      </c>
      <c r="R26" s="24">
        <f>('С-КР-1'!H26+'С-КР-1'!R26+'С-КР-2'!P26)/3</f>
        <v>3</v>
      </c>
    </row>
    <row r="27" spans="1:18">
      <c r="A27" s="2">
        <v>23</v>
      </c>
      <c r="B27" s="2" t="s">
        <v>54</v>
      </c>
      <c r="C27" s="26">
        <v>2</v>
      </c>
      <c r="D27" s="26">
        <v>3</v>
      </c>
      <c r="E27" s="26">
        <v>3</v>
      </c>
      <c r="F27" s="26">
        <v>3</v>
      </c>
      <c r="G27" s="26">
        <v>3</v>
      </c>
      <c r="H27" s="26">
        <v>3</v>
      </c>
      <c r="I27" s="26">
        <v>2</v>
      </c>
      <c r="J27" s="26">
        <v>3</v>
      </c>
      <c r="K27" s="26">
        <v>3</v>
      </c>
      <c r="L27" s="26">
        <v>3</v>
      </c>
      <c r="M27" s="26">
        <v>3</v>
      </c>
      <c r="N27" s="26">
        <v>3</v>
      </c>
      <c r="O27" s="27">
        <f t="shared" si="0"/>
        <v>2.6666666666666665</v>
      </c>
      <c r="P27" s="27">
        <f t="shared" si="1"/>
        <v>3</v>
      </c>
      <c r="Q27" s="24">
        <f>('С-КР-1'!G27+'С-КР-1'!Q27+'С-КР-2'!O27)/3</f>
        <v>2.8888888888888888</v>
      </c>
      <c r="R27" s="24">
        <f>('С-КР-1'!H27+'С-КР-1'!R27+'С-КР-2'!P27)/3</f>
        <v>3</v>
      </c>
    </row>
    <row r="28" spans="1:18">
      <c r="A28" s="2">
        <v>24</v>
      </c>
      <c r="B28" s="2" t="s">
        <v>55</v>
      </c>
      <c r="C28" s="26">
        <v>3</v>
      </c>
      <c r="D28" s="26">
        <v>3</v>
      </c>
      <c r="E28" s="26">
        <v>3</v>
      </c>
      <c r="F28" s="26">
        <v>3</v>
      </c>
      <c r="G28" s="26">
        <v>3</v>
      </c>
      <c r="H28" s="26">
        <v>3</v>
      </c>
      <c r="I28" s="26">
        <v>3</v>
      </c>
      <c r="J28" s="26">
        <v>3</v>
      </c>
      <c r="K28" s="26">
        <v>3</v>
      </c>
      <c r="L28" s="26">
        <v>3</v>
      </c>
      <c r="M28" s="26">
        <v>3</v>
      </c>
      <c r="N28" s="26">
        <v>3</v>
      </c>
      <c r="O28" s="27">
        <f t="shared" si="0"/>
        <v>3</v>
      </c>
      <c r="P28" s="27">
        <f t="shared" si="1"/>
        <v>3</v>
      </c>
      <c r="Q28" s="24">
        <f>('С-КР-1'!G28+'С-КР-1'!Q28+'С-КР-2'!O28)/3</f>
        <v>3</v>
      </c>
      <c r="R28" s="24">
        <f>('С-КР-1'!H28+'С-КР-1'!R28+'С-КР-2'!P28)/3</f>
        <v>3</v>
      </c>
    </row>
    <row r="29" spans="1:18">
      <c r="A29" s="2">
        <v>25</v>
      </c>
      <c r="B29" s="2" t="s">
        <v>56</v>
      </c>
      <c r="C29" s="26">
        <v>3</v>
      </c>
      <c r="D29" s="26">
        <v>3</v>
      </c>
      <c r="E29" s="26">
        <v>3</v>
      </c>
      <c r="F29" s="26">
        <v>3</v>
      </c>
      <c r="G29" s="26">
        <v>3</v>
      </c>
      <c r="H29" s="26">
        <v>3</v>
      </c>
      <c r="I29" s="26">
        <v>3</v>
      </c>
      <c r="J29" s="26">
        <v>3</v>
      </c>
      <c r="K29" s="26">
        <v>3</v>
      </c>
      <c r="L29" s="26">
        <v>3</v>
      </c>
      <c r="M29" s="26">
        <v>3</v>
      </c>
      <c r="N29" s="26">
        <v>3</v>
      </c>
      <c r="O29" s="27">
        <f t="shared" si="0"/>
        <v>3</v>
      </c>
      <c r="P29" s="27">
        <f t="shared" si="1"/>
        <v>3</v>
      </c>
      <c r="Q29" s="24">
        <f>('С-КР-1'!G29+'С-КР-1'!Q29+'С-КР-2'!O29)/3</f>
        <v>3</v>
      </c>
      <c r="R29" s="24">
        <f>('С-КР-1'!H29+'С-КР-1'!R29+'С-КР-2'!P29)/3</f>
        <v>3</v>
      </c>
    </row>
    <row r="30" spans="1:18">
      <c r="A30" s="2">
        <v>26</v>
      </c>
      <c r="B30" s="2" t="s">
        <v>57</v>
      </c>
      <c r="C30" s="26">
        <v>3</v>
      </c>
      <c r="D30" s="26">
        <v>3</v>
      </c>
      <c r="E30" s="26">
        <v>2</v>
      </c>
      <c r="F30" s="26">
        <v>3</v>
      </c>
      <c r="G30" s="26">
        <v>3</v>
      </c>
      <c r="H30" s="26">
        <v>3</v>
      </c>
      <c r="I30" s="26">
        <v>2</v>
      </c>
      <c r="J30" s="26">
        <v>2</v>
      </c>
      <c r="K30" s="26">
        <v>2</v>
      </c>
      <c r="L30" s="26">
        <v>3</v>
      </c>
      <c r="M30" s="26">
        <v>2</v>
      </c>
      <c r="N30" s="26">
        <v>3</v>
      </c>
      <c r="O30" s="27">
        <f t="shared" si="0"/>
        <v>2.3333333333333335</v>
      </c>
      <c r="P30" s="27">
        <f t="shared" si="1"/>
        <v>2.8333333333333335</v>
      </c>
      <c r="Q30" s="24">
        <f>('С-КР-1'!G30+'С-КР-1'!Q30+'С-КР-2'!O30)/3</f>
        <v>2.6111111111111112</v>
      </c>
      <c r="R30" s="24">
        <f>('С-КР-1'!H30+'С-КР-1'!R30+'С-КР-2'!P30)/3</f>
        <v>2.9444444444444446</v>
      </c>
    </row>
    <row r="31" spans="1:18">
      <c r="A31" s="2">
        <v>27</v>
      </c>
      <c r="B31" s="2" t="s">
        <v>58</v>
      </c>
      <c r="C31" s="26">
        <v>2</v>
      </c>
      <c r="D31" s="26">
        <v>3</v>
      </c>
      <c r="E31" s="26">
        <v>3</v>
      </c>
      <c r="F31" s="26">
        <v>3</v>
      </c>
      <c r="G31" s="26">
        <v>3</v>
      </c>
      <c r="H31" s="26">
        <v>3</v>
      </c>
      <c r="I31" s="26">
        <v>2</v>
      </c>
      <c r="J31" s="26">
        <v>3</v>
      </c>
      <c r="K31" s="26">
        <v>3</v>
      </c>
      <c r="L31" s="26">
        <v>3</v>
      </c>
      <c r="M31" s="26">
        <v>3</v>
      </c>
      <c r="N31" s="26">
        <v>3</v>
      </c>
      <c r="O31" s="27">
        <f t="shared" si="0"/>
        <v>2.6666666666666665</v>
      </c>
      <c r="P31" s="27">
        <f t="shared" si="1"/>
        <v>3</v>
      </c>
      <c r="Q31" s="24">
        <f>('С-КР-1'!G31+'С-КР-1'!Q31+'С-КР-2'!O31)/3</f>
        <v>2.8888888888888888</v>
      </c>
      <c r="R31" s="24">
        <f>('С-КР-1'!H31+'С-КР-1'!R31+'С-КР-2'!P31)/3</f>
        <v>3</v>
      </c>
    </row>
    <row r="32" spans="1:18">
      <c r="A32" s="2">
        <v>28</v>
      </c>
      <c r="B32" s="2" t="s">
        <v>59</v>
      </c>
      <c r="C32" s="26">
        <v>2</v>
      </c>
      <c r="D32" s="26">
        <v>3</v>
      </c>
      <c r="E32" s="26">
        <v>3</v>
      </c>
      <c r="F32" s="26">
        <v>3</v>
      </c>
      <c r="G32" s="26">
        <v>3</v>
      </c>
      <c r="H32" s="26">
        <v>3</v>
      </c>
      <c r="I32" s="26">
        <v>2</v>
      </c>
      <c r="J32" s="26">
        <v>3</v>
      </c>
      <c r="K32" s="26">
        <v>3</v>
      </c>
      <c r="L32" s="26">
        <v>3</v>
      </c>
      <c r="M32" s="26">
        <v>3</v>
      </c>
      <c r="N32" s="26">
        <v>3</v>
      </c>
      <c r="O32" s="27">
        <f t="shared" si="0"/>
        <v>2.6666666666666665</v>
      </c>
      <c r="P32" s="27">
        <f t="shared" si="1"/>
        <v>3</v>
      </c>
      <c r="Q32" s="24">
        <f>('С-КР-1'!G32+'С-КР-1'!Q32+'С-КР-2'!O32)/3</f>
        <v>2.8055555555555554</v>
      </c>
      <c r="R32" s="24">
        <f>('С-КР-1'!H32+'С-КР-1'!R32+'С-КР-2'!P32)/3</f>
        <v>3</v>
      </c>
    </row>
    <row r="33" spans="1:18">
      <c r="A33" s="2">
        <v>29</v>
      </c>
      <c r="B33" s="2" t="s">
        <v>60</v>
      </c>
      <c r="C33" s="26">
        <v>3</v>
      </c>
      <c r="D33" s="26">
        <v>3</v>
      </c>
      <c r="E33" s="26">
        <v>3</v>
      </c>
      <c r="F33" s="26">
        <v>3</v>
      </c>
      <c r="G33" s="26">
        <v>3</v>
      </c>
      <c r="H33" s="26">
        <v>3</v>
      </c>
      <c r="I33" s="26">
        <v>2</v>
      </c>
      <c r="J33" s="26">
        <v>3</v>
      </c>
      <c r="K33" s="26">
        <v>3</v>
      </c>
      <c r="L33" s="26">
        <v>3</v>
      </c>
      <c r="M33" s="26">
        <v>3</v>
      </c>
      <c r="N33" s="26">
        <v>3</v>
      </c>
      <c r="O33" s="27">
        <f t="shared" si="0"/>
        <v>2.8333333333333335</v>
      </c>
      <c r="P33" s="27">
        <f t="shared" si="1"/>
        <v>3</v>
      </c>
      <c r="Q33" s="24">
        <f>('С-КР-1'!G33+'С-КР-1'!Q33+'С-КР-2'!O33)/3</f>
        <v>2.9444444444444446</v>
      </c>
      <c r="R33" s="24">
        <f>('С-КР-1'!H33+'С-КР-1'!R33+'С-КР-2'!P33)/3</f>
        <v>3</v>
      </c>
    </row>
    <row r="34" spans="1:18">
      <c r="A34" s="2">
        <v>30</v>
      </c>
      <c r="B34" s="2" t="s">
        <v>61</v>
      </c>
      <c r="C34" s="26">
        <v>3</v>
      </c>
      <c r="D34" s="26">
        <v>3</v>
      </c>
      <c r="E34" s="26">
        <v>3</v>
      </c>
      <c r="F34" s="26">
        <v>3</v>
      </c>
      <c r="G34" s="26">
        <v>3</v>
      </c>
      <c r="H34" s="26">
        <v>3</v>
      </c>
      <c r="I34" s="26">
        <v>3</v>
      </c>
      <c r="J34" s="26">
        <v>3</v>
      </c>
      <c r="K34" s="26">
        <v>3</v>
      </c>
      <c r="L34" s="26">
        <v>3</v>
      </c>
      <c r="M34" s="26">
        <v>3</v>
      </c>
      <c r="N34" s="26">
        <v>3</v>
      </c>
      <c r="O34" s="27">
        <f t="shared" ref="O34" si="2">(C34+E34+G34+I34+K34+M34)/6</f>
        <v>3</v>
      </c>
      <c r="P34" s="27">
        <f>(D34+F34+H34+J34+L34+N34)/6</f>
        <v>3</v>
      </c>
      <c r="Q34" s="24">
        <f>('С-КР-1'!G34+'С-КР-1'!Q34+'С-КР-2'!O34)/3</f>
        <v>3</v>
      </c>
      <c r="R34" s="24">
        <f>('С-КР-1'!H34+'С-КР-1'!R34+'С-КР-2'!P34)/3</f>
        <v>3</v>
      </c>
    </row>
    <row r="35" spans="1:18">
      <c r="A35" s="2">
        <v>31</v>
      </c>
      <c r="B35" s="2" t="s">
        <v>62</v>
      </c>
      <c r="C35" s="26">
        <v>3</v>
      </c>
      <c r="D35" s="26">
        <v>3</v>
      </c>
      <c r="E35" s="26">
        <v>3</v>
      </c>
      <c r="F35" s="26">
        <v>3</v>
      </c>
      <c r="G35" s="26">
        <v>3</v>
      </c>
      <c r="H35" s="26">
        <v>3</v>
      </c>
      <c r="I35" s="26">
        <v>3</v>
      </c>
      <c r="J35" s="26">
        <v>3</v>
      </c>
      <c r="K35" s="26">
        <v>3</v>
      </c>
      <c r="L35" s="26">
        <v>3</v>
      </c>
      <c r="M35" s="26">
        <v>3</v>
      </c>
      <c r="N35" s="26">
        <v>3</v>
      </c>
      <c r="O35" s="27">
        <f t="shared" si="0"/>
        <v>3</v>
      </c>
      <c r="P35" s="27">
        <f t="shared" si="1"/>
        <v>3</v>
      </c>
      <c r="Q35" s="24">
        <f>('С-КР-1'!G35+'С-КР-1'!Q35+'С-КР-2'!O35)/3</f>
        <v>3</v>
      </c>
      <c r="R35" s="24">
        <f>('С-КР-1'!H35+'С-КР-1'!R35+'С-КР-2'!P35)/3</f>
        <v>3</v>
      </c>
    </row>
    <row r="36" spans="1:18">
      <c r="A36" s="2">
        <v>32</v>
      </c>
      <c r="B36" s="2" t="s">
        <v>63</v>
      </c>
      <c r="C36" s="26">
        <v>2</v>
      </c>
      <c r="D36" s="26">
        <v>3</v>
      </c>
      <c r="E36" s="26">
        <v>3</v>
      </c>
      <c r="F36" s="26">
        <v>3</v>
      </c>
      <c r="G36" s="26">
        <v>3</v>
      </c>
      <c r="H36" s="26">
        <v>3</v>
      </c>
      <c r="I36" s="26">
        <v>3</v>
      </c>
      <c r="J36" s="26">
        <v>3</v>
      </c>
      <c r="K36" s="26">
        <v>3</v>
      </c>
      <c r="L36" s="26">
        <v>3</v>
      </c>
      <c r="M36" s="26">
        <v>3</v>
      </c>
      <c r="N36" s="26">
        <v>3</v>
      </c>
      <c r="O36" s="27">
        <f t="shared" si="0"/>
        <v>2.8333333333333335</v>
      </c>
      <c r="P36" s="27">
        <f>(D36+F36+H36+J36+L36+N36)/6</f>
        <v>3</v>
      </c>
      <c r="Q36" s="24">
        <f>('С-КР-1'!G36+'С-КР-1'!Q36+'С-КР-2'!O36)/3</f>
        <v>2.9444444444444446</v>
      </c>
      <c r="R36" s="24">
        <f>('С-КР-1'!H36+'С-КР-1'!R36+'С-КР-2'!P36)/3</f>
        <v>3</v>
      </c>
    </row>
    <row r="37" spans="1:18">
      <c r="A37" s="2">
        <v>33</v>
      </c>
      <c r="B37" s="2" t="s">
        <v>64</v>
      </c>
      <c r="C37" s="26">
        <v>2</v>
      </c>
      <c r="D37" s="26">
        <v>3</v>
      </c>
      <c r="E37" s="26">
        <v>3</v>
      </c>
      <c r="F37" s="26">
        <v>3</v>
      </c>
      <c r="G37" s="26">
        <v>3</v>
      </c>
      <c r="H37" s="26">
        <v>3</v>
      </c>
      <c r="I37" s="26">
        <v>3</v>
      </c>
      <c r="J37" s="26">
        <v>3</v>
      </c>
      <c r="K37" s="26">
        <v>3</v>
      </c>
      <c r="L37" s="26">
        <v>3</v>
      </c>
      <c r="M37" s="26">
        <v>3</v>
      </c>
      <c r="N37" s="26">
        <v>3</v>
      </c>
      <c r="O37" s="27">
        <f t="shared" ref="O37" si="3">(C37+E37+G37+I37+K37+M37)/6</f>
        <v>2.8333333333333335</v>
      </c>
      <c r="P37" s="27">
        <f t="shared" ref="P37" si="4">(D37+F37+H37+J37+L37+N37)/6</f>
        <v>3</v>
      </c>
      <c r="Q37" s="24">
        <f>('С-КР-1'!G37+'С-КР-1'!Q37+'С-КР-2'!O37)/3</f>
        <v>2.9444444444444446</v>
      </c>
      <c r="R37" s="24">
        <f>('С-КР-1'!H37+'С-КР-1'!R37+'С-КР-2'!P37)/3</f>
        <v>3</v>
      </c>
    </row>
    <row r="38" spans="1:18">
      <c r="A38" s="2">
        <v>34</v>
      </c>
      <c r="B38" s="2"/>
      <c r="C38" s="26"/>
      <c r="D38" s="26">
        <v>3</v>
      </c>
      <c r="E38" s="26"/>
      <c r="F38" s="26">
        <v>3</v>
      </c>
      <c r="G38" s="26"/>
      <c r="H38" s="26">
        <v>3</v>
      </c>
      <c r="I38" s="26"/>
      <c r="J38" s="26">
        <v>3</v>
      </c>
      <c r="K38" s="26"/>
      <c r="L38" s="26">
        <v>3</v>
      </c>
      <c r="M38" s="26"/>
      <c r="N38" s="26">
        <v>3</v>
      </c>
      <c r="O38" s="27">
        <f t="shared" ref="O38" si="5">(C38+E38+G38+I38+K38+M38)/6</f>
        <v>0</v>
      </c>
      <c r="P38" s="27">
        <f t="shared" ref="P38" si="6">(D38+F38+H38+J38+L38+N38)/6</f>
        <v>3</v>
      </c>
      <c r="Q38" s="24">
        <f>('С-КР-1'!G38+'С-КР-1'!Q38+'С-КР-2'!O38)/3</f>
        <v>0</v>
      </c>
      <c r="R38" s="24">
        <f>('С-КР-1'!H38+'С-КР-1'!R38+'С-КР-2'!P38)/3</f>
        <v>3</v>
      </c>
    </row>
    <row r="39" spans="1:18" ht="15" customHeight="1">
      <c r="A39" s="41" t="s">
        <v>6</v>
      </c>
      <c r="B39" s="42"/>
      <c r="C39" s="16">
        <f>COUNTIF(C5:C37, "3")</f>
        <v>19</v>
      </c>
      <c r="D39" s="16">
        <f>COUNTIF(D5:D38, "3")</f>
        <v>34</v>
      </c>
      <c r="E39" s="16">
        <f>COUNTIF(E5:E37, "3")</f>
        <v>27</v>
      </c>
      <c r="F39" s="16">
        <f>COUNTIF(F5:F38, "3")</f>
        <v>33</v>
      </c>
      <c r="G39" s="16">
        <f>COUNTIF(G5:G37, "3")</f>
        <v>31</v>
      </c>
      <c r="H39" s="16">
        <f>COUNTIF(H5:H38, "3")</f>
        <v>34</v>
      </c>
      <c r="I39" s="16">
        <f>COUNTIF(I5:I37, "3")</f>
        <v>16</v>
      </c>
      <c r="J39" s="16">
        <f>COUNTIF(J5:J38, "3")</f>
        <v>30</v>
      </c>
      <c r="K39" s="16">
        <f>COUNTIF(K5:K37, "3")</f>
        <v>25</v>
      </c>
      <c r="L39" s="16">
        <f>COUNTIF(L5:L38, "3")</f>
        <v>34</v>
      </c>
      <c r="M39" s="16">
        <f>COUNTIF(M5:M37, "3")</f>
        <v>27</v>
      </c>
      <c r="N39" s="16">
        <f>COUNTIF(N5:N38, "3")</f>
        <v>34</v>
      </c>
      <c r="O39" s="14">
        <f>(K39+M39)/2</f>
        <v>26</v>
      </c>
      <c r="P39" s="14">
        <f>(L39+N39)/2</f>
        <v>34</v>
      </c>
      <c r="Q39" s="25">
        <f>('С-КР-1'!G39+'С-КР-1'!Q39+'С-КР-2'!O39)/3</f>
        <v>27.833333333333332</v>
      </c>
      <c r="R39" s="36">
        <f>('С-КР-1'!H39+'С-КР-1'!R39+'С-КР-2'!P39)/3</f>
        <v>33.5</v>
      </c>
    </row>
    <row r="40" spans="1:18">
      <c r="A40" s="43"/>
      <c r="B40" s="44"/>
      <c r="C40" s="21">
        <f>(C39*100)/32</f>
        <v>59.375</v>
      </c>
      <c r="D40" s="21">
        <f>(D39*100)/34</f>
        <v>100</v>
      </c>
      <c r="E40" s="21">
        <f>(E39*100)/32</f>
        <v>84.375</v>
      </c>
      <c r="F40" s="21">
        <f>(F39*100)/34</f>
        <v>97.058823529411768</v>
      </c>
      <c r="G40" s="21">
        <f>(G39*100)/32</f>
        <v>96.875</v>
      </c>
      <c r="H40" s="21">
        <f>(H39*100)/34</f>
        <v>100</v>
      </c>
      <c r="I40" s="21">
        <f>(I39*100)/32</f>
        <v>50</v>
      </c>
      <c r="J40" s="21">
        <f>(J39*100)/34</f>
        <v>88.235294117647058</v>
      </c>
      <c r="K40" s="21">
        <f>(K39*100)/32</f>
        <v>78.125</v>
      </c>
      <c r="L40" s="21">
        <f>(L39*100)/34</f>
        <v>100</v>
      </c>
      <c r="M40" s="21">
        <f>(M39*100)/32</f>
        <v>84.375</v>
      </c>
      <c r="N40" s="21">
        <f>(N39*100)/34</f>
        <v>100</v>
      </c>
      <c r="O40" s="22">
        <f>(O39*100)/32</f>
        <v>81.25</v>
      </c>
      <c r="P40" s="22">
        <f>(P39*100)/34</f>
        <v>100</v>
      </c>
      <c r="Q40" s="21">
        <f>(Q39*100)/32</f>
        <v>86.979166666666657</v>
      </c>
      <c r="R40" s="34">
        <f>(R39*100)/34</f>
        <v>98.529411764705884</v>
      </c>
    </row>
    <row r="41" spans="1:18" ht="15" customHeight="1">
      <c r="A41" s="41" t="s">
        <v>7</v>
      </c>
      <c r="B41" s="42"/>
      <c r="C41" s="16">
        <f>COUNTIF(C5:C37, "2")</f>
        <v>13</v>
      </c>
      <c r="D41" s="16">
        <f>COUNTIF(D5:D38, "2")</f>
        <v>0</v>
      </c>
      <c r="E41" s="16">
        <f>COUNTIF(E5:E37, "2")</f>
        <v>5</v>
      </c>
      <c r="F41" s="16">
        <f>COUNTIF(F5:F38, "2")</f>
        <v>1</v>
      </c>
      <c r="G41" s="16">
        <f>COUNTIF(G5:G37, "2")</f>
        <v>1</v>
      </c>
      <c r="H41" s="16">
        <f>COUNTIF(H5:H38, "2")</f>
        <v>0</v>
      </c>
      <c r="I41" s="16">
        <f>COUNTIF(I5:I37, "2")</f>
        <v>16</v>
      </c>
      <c r="J41" s="16">
        <f>COUNTIF(J5:J38, "2")</f>
        <v>4</v>
      </c>
      <c r="K41" s="16">
        <f>COUNTIF(K5:K37, "2")</f>
        <v>7</v>
      </c>
      <c r="L41" s="16">
        <f>COUNTIF(L5:L38, "2")</f>
        <v>0</v>
      </c>
      <c r="M41" s="16">
        <f>COUNTIF(M5:M37, "2")</f>
        <v>5</v>
      </c>
      <c r="N41" s="16">
        <f>COUNTIF(N5:N38, "2")</f>
        <v>0</v>
      </c>
      <c r="O41" s="14">
        <f>(K41+M41)/2</f>
        <v>6</v>
      </c>
      <c r="P41" s="14">
        <f>(L41+N41)/2</f>
        <v>0</v>
      </c>
      <c r="Q41" s="25">
        <f>('С-КР-1'!G41+'С-КР-1'!Q41+'С-КР-2'!O41)/3</f>
        <v>4.166666666666667</v>
      </c>
      <c r="R41" s="36">
        <f>('С-КР-1'!H41+'С-КР-1'!R41+'С-КР-2'!P41)/3</f>
        <v>0.33333333333333331</v>
      </c>
    </row>
    <row r="42" spans="1:18">
      <c r="A42" s="43"/>
      <c r="B42" s="44"/>
      <c r="C42" s="21">
        <f>(C41*100)/32</f>
        <v>40.625</v>
      </c>
      <c r="D42" s="21">
        <f>(D41*100)/34</f>
        <v>0</v>
      </c>
      <c r="E42" s="21">
        <f>(E41*100)/32</f>
        <v>15.625</v>
      </c>
      <c r="F42" s="21">
        <f>(F41*100)/34</f>
        <v>2.9411764705882355</v>
      </c>
      <c r="G42" s="21">
        <f>(G41*100)/32</f>
        <v>3.125</v>
      </c>
      <c r="H42" s="21">
        <f>(H41*100)/34</f>
        <v>0</v>
      </c>
      <c r="I42" s="21">
        <f>(I41*100)/32</f>
        <v>50</v>
      </c>
      <c r="J42" s="21">
        <f>(J41*100)/34</f>
        <v>11.764705882352942</v>
      </c>
      <c r="K42" s="21">
        <f>(K41*100)/32</f>
        <v>21.875</v>
      </c>
      <c r="L42" s="21">
        <f>(L41*100)/34</f>
        <v>0</v>
      </c>
      <c r="M42" s="21">
        <f>(M41*100)/32</f>
        <v>15.625</v>
      </c>
      <c r="N42" s="21">
        <f>(N41*100)/34</f>
        <v>0</v>
      </c>
      <c r="O42" s="22">
        <f>(O41*100)/32</f>
        <v>18.75</v>
      </c>
      <c r="P42" s="22">
        <f>(P41*100)/34</f>
        <v>0</v>
      </c>
      <c r="Q42" s="21">
        <f>(Q41*100)/32</f>
        <v>13.020833333333334</v>
      </c>
      <c r="R42" s="34">
        <v>0</v>
      </c>
    </row>
    <row r="43" spans="1:18" ht="15" customHeight="1">
      <c r="A43" s="41" t="s">
        <v>8</v>
      </c>
      <c r="B43" s="42"/>
      <c r="C43" s="16">
        <f>COUNTIF(C5:C37, "1")</f>
        <v>0</v>
      </c>
      <c r="D43" s="16">
        <f>COUNTIF(D5:D38, "1")</f>
        <v>0</v>
      </c>
      <c r="E43" s="16">
        <f>COUNTIF(E5:E37, "1")</f>
        <v>0</v>
      </c>
      <c r="F43" s="16">
        <f>COUNTIF(F5:F38, "1")</f>
        <v>0</v>
      </c>
      <c r="G43" s="16">
        <f>COUNTIF(G5:G37, "1")</f>
        <v>0</v>
      </c>
      <c r="H43" s="16">
        <f>COUNTIF(H5:H38, "1")</f>
        <v>0</v>
      </c>
      <c r="I43" s="16">
        <f>COUNTIF(I5:I37, "1")</f>
        <v>0</v>
      </c>
      <c r="J43" s="16">
        <f>COUNTIF(J5:J38, "1")</f>
        <v>0</v>
      </c>
      <c r="K43" s="16">
        <f>COUNTIF(K5:K37, "1")</f>
        <v>0</v>
      </c>
      <c r="L43" s="16">
        <f>COUNTIF(L5:L38, "1")</f>
        <v>0</v>
      </c>
      <c r="M43" s="16">
        <f>COUNTIF(M5:M37, "1")</f>
        <v>0</v>
      </c>
      <c r="N43" s="16">
        <f>COUNTIF(N5:N38, "1")</f>
        <v>0</v>
      </c>
      <c r="O43" s="14">
        <f>(K43+M43)/2</f>
        <v>0</v>
      </c>
      <c r="P43" s="14">
        <f>(L43+N43)/2</f>
        <v>0</v>
      </c>
      <c r="Q43" s="25">
        <f>('С-КР-1'!G43+'С-КР-1'!Q43+'С-КР-2'!O43)/3</f>
        <v>0</v>
      </c>
      <c r="R43" s="36">
        <f>('С-КР-1'!H43+'С-КР-1'!R43+'С-КР-2'!P43)/3</f>
        <v>0</v>
      </c>
    </row>
    <row r="44" spans="1:18">
      <c r="A44" s="43"/>
      <c r="B44" s="44"/>
      <c r="C44" s="21">
        <f>(C43*100)/32</f>
        <v>0</v>
      </c>
      <c r="D44" s="21">
        <f>(D43*100)/34</f>
        <v>0</v>
      </c>
      <c r="E44" s="21">
        <f>(E43*100)/32</f>
        <v>0</v>
      </c>
      <c r="F44" s="21">
        <f>(F43*100)/34</f>
        <v>0</v>
      </c>
      <c r="G44" s="21">
        <f>(G43*100)/32</f>
        <v>0</v>
      </c>
      <c r="H44" s="21">
        <f>(H43*100)/34</f>
        <v>0</v>
      </c>
      <c r="I44" s="21">
        <f>(I43*100)/32</f>
        <v>0</v>
      </c>
      <c r="J44" s="21">
        <f>(J43*100)/34</f>
        <v>0</v>
      </c>
      <c r="K44" s="21">
        <f>(K43*100)/32</f>
        <v>0</v>
      </c>
      <c r="L44" s="21">
        <f>(L43*100)/34</f>
        <v>0</v>
      </c>
      <c r="M44" s="21">
        <f>(M43*100)/32</f>
        <v>0</v>
      </c>
      <c r="N44" s="21">
        <f>(N43*100)/34</f>
        <v>0</v>
      </c>
      <c r="O44" s="22">
        <f>(O43*100)/32</f>
        <v>0</v>
      </c>
      <c r="P44" s="22">
        <f>(P43*100)/34</f>
        <v>0</v>
      </c>
      <c r="Q44" s="21">
        <f>(Q43*100)/32</f>
        <v>0</v>
      </c>
      <c r="R44" s="34">
        <f>(R43*100)/34</f>
        <v>0</v>
      </c>
    </row>
    <row r="45" spans="1:18" ht="15" customHeight="1">
      <c r="A45" s="41" t="s">
        <v>9</v>
      </c>
      <c r="B45" s="42"/>
      <c r="C45" s="13">
        <f>C39+C41+C43</f>
        <v>32</v>
      </c>
      <c r="D45" s="13">
        <f t="shared" ref="D45" si="7">D39+D41+D43</f>
        <v>34</v>
      </c>
      <c r="E45" s="13">
        <f>E39+E41+E43</f>
        <v>32</v>
      </c>
      <c r="F45" s="13">
        <f t="shared" ref="F45" si="8">F39+F41+F43</f>
        <v>34</v>
      </c>
      <c r="G45" s="13">
        <f>G39+G41+G43</f>
        <v>32</v>
      </c>
      <c r="H45" s="13">
        <f t="shared" ref="H45" si="9">H39+H41+H43</f>
        <v>34</v>
      </c>
      <c r="I45" s="13">
        <f>I39+I41+I43</f>
        <v>32</v>
      </c>
      <c r="J45" s="13">
        <f t="shared" ref="J45" si="10">J39+J41+J43</f>
        <v>34</v>
      </c>
      <c r="K45" s="13">
        <f>K39+K41+K43</f>
        <v>32</v>
      </c>
      <c r="L45" s="13">
        <f t="shared" ref="L45" si="11">L39+L41+L43</f>
        <v>34</v>
      </c>
      <c r="M45" s="13">
        <f>M39+M41+M43</f>
        <v>32</v>
      </c>
      <c r="N45" s="13">
        <f t="shared" ref="N45" si="12">N39+N41+N43</f>
        <v>34</v>
      </c>
      <c r="O45" s="14">
        <f>O39+O41+O43</f>
        <v>32</v>
      </c>
      <c r="P45" s="14">
        <f>P39+P41+P43</f>
        <v>34</v>
      </c>
      <c r="Q45" s="14">
        <f>Q39+Q41+Q43</f>
        <v>32</v>
      </c>
      <c r="R45" s="37">
        <f>R39+R41+R43</f>
        <v>33.833333333333336</v>
      </c>
    </row>
    <row r="46" spans="1:18" ht="15" customHeight="1">
      <c r="A46" s="43"/>
      <c r="B46" s="44"/>
      <c r="C46" s="21">
        <f>(C45*100)/32</f>
        <v>100</v>
      </c>
      <c r="D46" s="21">
        <f>(D45*100)/34</f>
        <v>100</v>
      </c>
      <c r="E46" s="21">
        <f>(E45*100)/32</f>
        <v>100</v>
      </c>
      <c r="F46" s="21">
        <f>(F45*100)/34</f>
        <v>100</v>
      </c>
      <c r="G46" s="21">
        <f>(G45*100)/32</f>
        <v>100</v>
      </c>
      <c r="H46" s="21">
        <f>(H45*100)/34</f>
        <v>100</v>
      </c>
      <c r="I46" s="21">
        <f>(I45*100)/32</f>
        <v>100</v>
      </c>
      <c r="J46" s="21">
        <f>(J45*100)/34</f>
        <v>100</v>
      </c>
      <c r="K46" s="21">
        <f>(K45*100)/32</f>
        <v>100</v>
      </c>
      <c r="L46" s="21">
        <f>(L45*100)/34</f>
        <v>100</v>
      </c>
      <c r="M46" s="21">
        <f>(M45*100)/32</f>
        <v>100</v>
      </c>
      <c r="N46" s="21">
        <f>(N45*100)/34</f>
        <v>100</v>
      </c>
      <c r="O46" s="22">
        <f>(O45*100)/32</f>
        <v>100</v>
      </c>
      <c r="P46" s="22">
        <f>(P45*100)/34</f>
        <v>100</v>
      </c>
      <c r="Q46" s="22">
        <f>(Q45*100)/32</f>
        <v>100</v>
      </c>
      <c r="R46" s="38">
        <f>(R45*100)/34</f>
        <v>99.509803921568633</v>
      </c>
    </row>
    <row r="47" spans="1:18" ht="36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7"/>
      <c r="R47" s="7"/>
    </row>
    <row r="48" spans="1:18">
      <c r="Q48" s="7"/>
      <c r="R48" s="7"/>
    </row>
    <row r="49" spans="17:18">
      <c r="Q49" s="7"/>
      <c r="R49" s="7"/>
    </row>
    <row r="50" spans="17:18">
      <c r="Q50" s="7"/>
      <c r="R50" s="7"/>
    </row>
    <row r="51" spans="17:18">
      <c r="Q51" s="7"/>
      <c r="R51" s="7"/>
    </row>
    <row r="52" spans="17:18">
      <c r="Q52" s="7"/>
      <c r="R52" s="7"/>
    </row>
    <row r="53" spans="17:18">
      <c r="Q53" s="7"/>
      <c r="R53" s="7"/>
    </row>
    <row r="54" spans="17:18">
      <c r="Q54" s="7"/>
      <c r="R54" s="7"/>
    </row>
    <row r="55" spans="17:18">
      <c r="Q55" s="7"/>
      <c r="R55" s="7"/>
    </row>
    <row r="56" spans="17:18">
      <c r="Q56" s="7"/>
      <c r="R56" s="7"/>
    </row>
    <row r="57" spans="17:18">
      <c r="Q57" s="7"/>
      <c r="R57" s="7"/>
    </row>
    <row r="58" spans="17:18">
      <c r="Q58" s="7"/>
      <c r="R58" s="7"/>
    </row>
    <row r="59" spans="17:18">
      <c r="Q59" s="7"/>
      <c r="R59" s="7"/>
    </row>
    <row r="60" spans="17:18">
      <c r="Q60" s="7"/>
      <c r="R60" s="7"/>
    </row>
    <row r="61" spans="17:18">
      <c r="Q61" s="7"/>
      <c r="R61" s="7"/>
    </row>
    <row r="62" spans="17:18">
      <c r="Q62" s="7"/>
      <c r="R62" s="7"/>
    </row>
    <row r="63" spans="17:18">
      <c r="Q63" s="7"/>
      <c r="R63" s="7"/>
    </row>
    <row r="64" spans="17:18">
      <c r="Q64" s="7"/>
      <c r="R64" s="7"/>
    </row>
    <row r="65" spans="17:18">
      <c r="Q65" s="7"/>
      <c r="R65" s="7"/>
    </row>
    <row r="66" spans="17:18">
      <c r="Q66" s="7"/>
      <c r="R66" s="7"/>
    </row>
    <row r="67" spans="17:18">
      <c r="Q67" s="7"/>
      <c r="R67" s="7"/>
    </row>
    <row r="68" spans="17:18">
      <c r="Q68" s="7"/>
      <c r="R68" s="7"/>
    </row>
    <row r="69" spans="17:18">
      <c r="Q69" s="7"/>
      <c r="R69" s="7"/>
    </row>
    <row r="70" spans="17:18">
      <c r="Q70" s="7"/>
      <c r="R70" s="7"/>
    </row>
    <row r="71" spans="17:18">
      <c r="Q71" s="7"/>
      <c r="R71" s="7"/>
    </row>
    <row r="72" spans="17:18">
      <c r="Q72" s="7"/>
      <c r="R72" s="7"/>
    </row>
    <row r="73" spans="17:18">
      <c r="Q73" s="7"/>
      <c r="R73" s="7"/>
    </row>
    <row r="74" spans="17:18">
      <c r="Q74" s="7"/>
      <c r="R74" s="7"/>
    </row>
    <row r="75" spans="17:18">
      <c r="Q75" s="7"/>
      <c r="R75" s="7"/>
    </row>
    <row r="76" spans="17:18">
      <c r="Q76" s="7"/>
      <c r="R76" s="7"/>
    </row>
    <row r="77" spans="17:18">
      <c r="Q77" s="7"/>
      <c r="R77" s="7"/>
    </row>
    <row r="78" spans="17:18">
      <c r="Q78" s="7"/>
      <c r="R78" s="7"/>
    </row>
    <row r="79" spans="17:18">
      <c r="Q79" s="7"/>
      <c r="R79" s="7"/>
    </row>
    <row r="80" spans="17:18">
      <c r="Q80" s="7"/>
      <c r="R80" s="7"/>
    </row>
    <row r="81" spans="17:18">
      <c r="Q81" s="7"/>
      <c r="R81" s="7"/>
    </row>
    <row r="82" spans="17:18">
      <c r="Q82" s="7"/>
      <c r="R82" s="7"/>
    </row>
    <row r="83" spans="17:18">
      <c r="Q83" s="7"/>
      <c r="R83" s="7"/>
    </row>
    <row r="84" spans="17:18">
      <c r="Q84" s="7"/>
      <c r="R84" s="7"/>
    </row>
    <row r="85" spans="17:18">
      <c r="Q85" s="7"/>
      <c r="R85" s="7"/>
    </row>
    <row r="86" spans="17:18">
      <c r="Q86" s="7"/>
      <c r="R86" s="7"/>
    </row>
    <row r="87" spans="17:18">
      <c r="Q87" s="7"/>
      <c r="R87" s="7"/>
    </row>
    <row r="88" spans="17:18">
      <c r="Q88" s="7"/>
      <c r="R88" s="7"/>
    </row>
    <row r="89" spans="17:18">
      <c r="Q89" s="7"/>
      <c r="R89" s="7"/>
    </row>
    <row r="90" spans="17:18">
      <c r="Q90" s="7"/>
      <c r="R90" s="7"/>
    </row>
    <row r="91" spans="17:18">
      <c r="Q91" s="7"/>
      <c r="R91" s="7"/>
    </row>
    <row r="92" spans="17:18">
      <c r="Q92" s="7"/>
      <c r="R92" s="7"/>
    </row>
    <row r="93" spans="17:18">
      <c r="Q93" s="7"/>
      <c r="R93" s="7"/>
    </row>
    <row r="94" spans="17:18">
      <c r="Q94" s="7"/>
      <c r="R94" s="7"/>
    </row>
    <row r="95" spans="17:18">
      <c r="Q95" s="7"/>
      <c r="R95" s="7"/>
    </row>
    <row r="96" spans="17:18">
      <c r="Q96" s="7"/>
      <c r="R96" s="7"/>
    </row>
    <row r="97" spans="17:18">
      <c r="Q97" s="7"/>
      <c r="R97" s="7"/>
    </row>
    <row r="98" spans="17:18">
      <c r="Q98" s="7"/>
      <c r="R98" s="7"/>
    </row>
    <row r="99" spans="17:18">
      <c r="Q99" s="7"/>
      <c r="R99" s="7"/>
    </row>
    <row r="100" spans="17:18">
      <c r="Q100" s="7"/>
      <c r="R100" s="7"/>
    </row>
    <row r="101" spans="17:18">
      <c r="Q101" s="7"/>
      <c r="R101" s="7"/>
    </row>
    <row r="102" spans="17:18">
      <c r="Q102" s="7"/>
      <c r="R102" s="7"/>
    </row>
    <row r="103" spans="17:18">
      <c r="Q103" s="7"/>
      <c r="R103" s="7"/>
    </row>
    <row r="104" spans="17:18">
      <c r="Q104" s="7"/>
      <c r="R104" s="7"/>
    </row>
    <row r="105" spans="17:18">
      <c r="Q105" s="7"/>
      <c r="R105" s="7"/>
    </row>
    <row r="106" spans="17:18">
      <c r="Q106" s="7"/>
      <c r="R106" s="7"/>
    </row>
    <row r="107" spans="17:18">
      <c r="Q107" s="7"/>
      <c r="R107" s="7"/>
    </row>
    <row r="108" spans="17:18">
      <c r="Q108" s="7"/>
      <c r="R108" s="7"/>
    </row>
    <row r="109" spans="17:18">
      <c r="Q109" s="7"/>
      <c r="R109" s="7"/>
    </row>
    <row r="110" spans="17:18">
      <c r="Q110" s="7"/>
      <c r="R110" s="7"/>
    </row>
    <row r="111" spans="17:18">
      <c r="Q111" s="7"/>
      <c r="R111" s="7"/>
    </row>
    <row r="112" spans="17:18">
      <c r="Q112" s="7"/>
      <c r="R112" s="7"/>
    </row>
    <row r="113" spans="17:18">
      <c r="Q113" s="7"/>
      <c r="R113" s="7"/>
    </row>
    <row r="114" spans="17:18">
      <c r="Q114" s="7"/>
      <c r="R114" s="7"/>
    </row>
    <row r="115" spans="17:18">
      <c r="Q115" s="7"/>
      <c r="R115" s="7"/>
    </row>
    <row r="116" spans="17:18">
      <c r="Q116" s="7"/>
      <c r="R116" s="7"/>
    </row>
    <row r="117" spans="17:18">
      <c r="Q117" s="7"/>
      <c r="R117" s="7"/>
    </row>
    <row r="118" spans="17:18">
      <c r="Q118" s="7"/>
      <c r="R118" s="7"/>
    </row>
    <row r="119" spans="17:18">
      <c r="Q119" s="7"/>
      <c r="R119" s="7"/>
    </row>
    <row r="120" spans="17:18">
      <c r="Q120" s="7"/>
      <c r="R120" s="7"/>
    </row>
    <row r="121" spans="17:18">
      <c r="Q121" s="7"/>
      <c r="R121" s="7"/>
    </row>
    <row r="122" spans="17:18">
      <c r="Q122" s="7"/>
      <c r="R122" s="7"/>
    </row>
    <row r="123" spans="17:18">
      <c r="Q123" s="7"/>
      <c r="R123" s="7"/>
    </row>
    <row r="124" spans="17:18">
      <c r="Q124" s="7"/>
      <c r="R124" s="7"/>
    </row>
    <row r="125" spans="17:18">
      <c r="Q125" s="7"/>
      <c r="R125" s="7"/>
    </row>
    <row r="126" spans="17:18">
      <c r="Q126" s="7"/>
      <c r="R126" s="7"/>
    </row>
    <row r="127" spans="17:18">
      <c r="Q127" s="7"/>
      <c r="R127" s="7"/>
    </row>
    <row r="128" spans="17:18">
      <c r="Q128" s="7"/>
      <c r="R128" s="7"/>
    </row>
    <row r="129" spans="17:18">
      <c r="Q129" s="7"/>
      <c r="R129" s="7"/>
    </row>
    <row r="130" spans="17:18">
      <c r="Q130" s="7"/>
      <c r="R130" s="7"/>
    </row>
    <row r="131" spans="17:18">
      <c r="Q131" s="7"/>
      <c r="R131" s="7"/>
    </row>
    <row r="132" spans="17:18">
      <c r="Q132" s="7"/>
      <c r="R132" s="7"/>
    </row>
    <row r="133" spans="17:18">
      <c r="Q133" s="7"/>
      <c r="R133" s="7"/>
    </row>
    <row r="134" spans="17:18">
      <c r="Q134" s="7"/>
      <c r="R134" s="7"/>
    </row>
    <row r="135" spans="17:18">
      <c r="Q135" s="7"/>
      <c r="R135" s="7"/>
    </row>
    <row r="136" spans="17:18">
      <c r="Q136" s="7"/>
      <c r="R136" s="7"/>
    </row>
    <row r="137" spans="17:18">
      <c r="Q137" s="7"/>
      <c r="R137" s="7"/>
    </row>
    <row r="138" spans="17:18">
      <c r="Q138" s="7"/>
      <c r="R138" s="7"/>
    </row>
    <row r="139" spans="17:18">
      <c r="Q139" s="7"/>
      <c r="R139" s="7"/>
    </row>
    <row r="140" spans="17:18">
      <c r="Q140" s="7"/>
      <c r="R140" s="7"/>
    </row>
    <row r="141" spans="17:18">
      <c r="Q141" s="7"/>
      <c r="R141" s="7"/>
    </row>
    <row r="142" spans="17:18">
      <c r="Q142" s="7"/>
      <c r="R142" s="7"/>
    </row>
    <row r="143" spans="17:18">
      <c r="Q143" s="7"/>
      <c r="R143" s="7"/>
    </row>
    <row r="144" spans="17:18">
      <c r="Q144" s="7"/>
      <c r="R144" s="7"/>
    </row>
    <row r="145" spans="17:18">
      <c r="Q145" s="7"/>
      <c r="R145" s="7"/>
    </row>
    <row r="146" spans="17:18">
      <c r="Q146" s="7"/>
      <c r="R146" s="7"/>
    </row>
    <row r="147" spans="17:18">
      <c r="Q147" s="7"/>
      <c r="R147" s="7"/>
    </row>
    <row r="148" spans="17:18">
      <c r="Q148" s="7"/>
      <c r="R148" s="7"/>
    </row>
    <row r="149" spans="17:18">
      <c r="Q149" s="7"/>
      <c r="R149" s="7"/>
    </row>
    <row r="150" spans="17:18">
      <c r="Q150" s="7"/>
      <c r="R150" s="7"/>
    </row>
    <row r="151" spans="17:18">
      <c r="Q151" s="7"/>
      <c r="R151" s="7"/>
    </row>
    <row r="152" spans="17:18">
      <c r="Q152" s="7"/>
      <c r="R152" s="7"/>
    </row>
    <row r="153" spans="17:18">
      <c r="Q153" s="7"/>
      <c r="R153" s="7"/>
    </row>
    <row r="154" spans="17:18">
      <c r="Q154" s="7"/>
      <c r="R154" s="7"/>
    </row>
    <row r="155" spans="17:18">
      <c r="Q155" s="7"/>
      <c r="R155" s="7"/>
    </row>
    <row r="156" spans="17:18">
      <c r="Q156" s="7"/>
      <c r="R156" s="7"/>
    </row>
    <row r="157" spans="17:18">
      <c r="Q157" s="7"/>
      <c r="R157" s="7"/>
    </row>
    <row r="158" spans="17:18">
      <c r="Q158" s="7"/>
      <c r="R158" s="7"/>
    </row>
    <row r="159" spans="17:18">
      <c r="Q159" s="7"/>
      <c r="R159" s="7"/>
    </row>
    <row r="160" spans="17:18">
      <c r="Q160" s="7"/>
      <c r="R160" s="7"/>
    </row>
    <row r="161" spans="17:18">
      <c r="Q161" s="7"/>
      <c r="R161" s="7"/>
    </row>
    <row r="162" spans="17:18">
      <c r="Q162" s="7"/>
      <c r="R162" s="7"/>
    </row>
    <row r="163" spans="17:18">
      <c r="Q163" s="7"/>
      <c r="R163" s="7"/>
    </row>
    <row r="164" spans="17:18">
      <c r="Q164" s="7"/>
      <c r="R164" s="7"/>
    </row>
    <row r="165" spans="17:18">
      <c r="Q165" s="7"/>
      <c r="R165" s="7"/>
    </row>
    <row r="166" spans="17:18">
      <c r="Q166" s="7"/>
      <c r="R166" s="7"/>
    </row>
  </sheetData>
  <mergeCells count="16">
    <mergeCell ref="A1:P1"/>
    <mergeCell ref="A39:B40"/>
    <mergeCell ref="A41:B42"/>
    <mergeCell ref="A43:B44"/>
    <mergeCell ref="A45:B46"/>
    <mergeCell ref="O3:P3"/>
    <mergeCell ref="A2:A4"/>
    <mergeCell ref="B2:B4"/>
    <mergeCell ref="C3:D3"/>
    <mergeCell ref="E3:F3"/>
    <mergeCell ref="G3:H3"/>
    <mergeCell ref="I3:J3"/>
    <mergeCell ref="K3:L3"/>
    <mergeCell ref="M3:N3"/>
    <mergeCell ref="C2:R2"/>
    <mergeCell ref="Q3:R3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AH47"/>
  <sheetViews>
    <sheetView view="pageBreakPreview" zoomScale="80" zoomScaleNormal="100" zoomScaleSheetLayoutView="80" workbookViewId="0">
      <selection activeCell="AF39" sqref="AF39"/>
    </sheetView>
  </sheetViews>
  <sheetFormatPr defaultRowHeight="15"/>
  <cols>
    <col min="1" max="1" width="4.7109375" customWidth="1"/>
    <col min="2" max="2" width="23.7109375" customWidth="1"/>
  </cols>
  <sheetData>
    <row r="1" spans="1:34" ht="18.75">
      <c r="A1" s="54" t="s">
        <v>14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1:34" ht="16.5" customHeight="1">
      <c r="A2" s="55" t="s">
        <v>10</v>
      </c>
      <c r="B2" s="55" t="s">
        <v>1</v>
      </c>
      <c r="C2" s="61" t="s">
        <v>15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</row>
    <row r="3" spans="1:34" ht="35.25" customHeight="1">
      <c r="A3" s="55"/>
      <c r="B3" s="55"/>
      <c r="C3" s="55">
        <v>1</v>
      </c>
      <c r="D3" s="55"/>
      <c r="E3" s="55">
        <v>2</v>
      </c>
      <c r="F3" s="55"/>
      <c r="G3" s="55">
        <v>3</v>
      </c>
      <c r="H3" s="55"/>
      <c r="I3" s="55">
        <v>4</v>
      </c>
      <c r="J3" s="55"/>
      <c r="K3" s="55">
        <v>5</v>
      </c>
      <c r="L3" s="55"/>
      <c r="M3" s="55">
        <v>6</v>
      </c>
      <c r="N3" s="55"/>
      <c r="O3" s="55">
        <v>7</v>
      </c>
      <c r="P3" s="55"/>
      <c r="Q3" s="55">
        <v>8</v>
      </c>
      <c r="R3" s="55"/>
      <c r="S3" s="45">
        <v>9</v>
      </c>
      <c r="T3" s="46"/>
      <c r="U3" s="45">
        <v>10</v>
      </c>
      <c r="V3" s="46"/>
      <c r="W3" s="45">
        <v>11</v>
      </c>
      <c r="X3" s="46"/>
      <c r="Y3" s="45">
        <v>12</v>
      </c>
      <c r="Z3" s="46"/>
      <c r="AA3" s="45">
        <v>13</v>
      </c>
      <c r="AB3" s="46"/>
      <c r="AC3" s="45">
        <v>14</v>
      </c>
      <c r="AD3" s="46"/>
      <c r="AE3" s="45">
        <v>15</v>
      </c>
      <c r="AF3" s="46"/>
      <c r="AG3" s="56" t="s">
        <v>3</v>
      </c>
      <c r="AH3" s="56"/>
    </row>
    <row r="4" spans="1:34">
      <c r="A4" s="55"/>
      <c r="B4" s="55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" t="s">
        <v>4</v>
      </c>
      <c r="X4" s="1" t="s">
        <v>5</v>
      </c>
      <c r="Y4" s="1" t="s">
        <v>4</v>
      </c>
      <c r="Z4" s="1" t="s">
        <v>5</v>
      </c>
      <c r="AA4" s="1" t="s">
        <v>4</v>
      </c>
      <c r="AB4" s="1" t="s">
        <v>5</v>
      </c>
      <c r="AC4" s="1" t="s">
        <v>4</v>
      </c>
      <c r="AD4" s="1" t="s">
        <v>5</v>
      </c>
      <c r="AE4" s="1" t="s">
        <v>4</v>
      </c>
      <c r="AF4" s="1" t="s">
        <v>5</v>
      </c>
      <c r="AG4" s="18" t="s">
        <v>4</v>
      </c>
      <c r="AH4" s="18" t="s">
        <v>5</v>
      </c>
    </row>
    <row r="5" spans="1:34">
      <c r="A5" s="2">
        <v>1</v>
      </c>
      <c r="B5" s="2" t="s">
        <v>33</v>
      </c>
      <c r="C5" s="16">
        <v>2</v>
      </c>
      <c r="D5" s="16">
        <v>3</v>
      </c>
      <c r="E5" s="16">
        <v>2</v>
      </c>
      <c r="F5" s="16">
        <v>3</v>
      </c>
      <c r="G5" s="16">
        <v>2</v>
      </c>
      <c r="H5" s="16">
        <v>3</v>
      </c>
      <c r="I5" s="16">
        <v>2</v>
      </c>
      <c r="J5" s="16">
        <v>3</v>
      </c>
      <c r="K5" s="16">
        <v>1</v>
      </c>
      <c r="L5" s="16">
        <v>2</v>
      </c>
      <c r="M5" s="16">
        <v>1</v>
      </c>
      <c r="N5" s="16">
        <v>2</v>
      </c>
      <c r="O5" s="16">
        <v>1</v>
      </c>
      <c r="P5" s="16">
        <v>3</v>
      </c>
      <c r="Q5" s="16">
        <v>1</v>
      </c>
      <c r="R5" s="16">
        <v>3</v>
      </c>
      <c r="S5" s="16">
        <v>2</v>
      </c>
      <c r="T5" s="16">
        <v>2</v>
      </c>
      <c r="U5" s="16">
        <v>1</v>
      </c>
      <c r="V5" s="16">
        <v>2</v>
      </c>
      <c r="W5" s="16">
        <v>1</v>
      </c>
      <c r="X5" s="16">
        <v>2</v>
      </c>
      <c r="Y5" s="16">
        <v>1</v>
      </c>
      <c r="Z5" s="16">
        <v>3</v>
      </c>
      <c r="AA5" s="16">
        <v>1</v>
      </c>
      <c r="AB5" s="16">
        <v>3</v>
      </c>
      <c r="AC5" s="16">
        <v>2</v>
      </c>
      <c r="AD5" s="16">
        <v>3</v>
      </c>
      <c r="AE5" s="16">
        <v>2</v>
      </c>
      <c r="AF5" s="16">
        <v>2</v>
      </c>
      <c r="AG5" s="12">
        <f>(C5+E5+G5+I5+K5+M5+O5+Q5+S5+U5+W5+Y5+AA5+AC5+AE5)/15</f>
        <v>1.4666666666666666</v>
      </c>
      <c r="AH5" s="12">
        <f>(D5+F5+H5+J5+L5+N5+P5+R5+T5+V5+X5+Z5+AB5+AD5+AF5)/15</f>
        <v>2.6</v>
      </c>
    </row>
    <row r="6" spans="1:34">
      <c r="A6" s="2">
        <v>2</v>
      </c>
      <c r="B6" s="2" t="s">
        <v>34</v>
      </c>
      <c r="C6" s="16">
        <v>2</v>
      </c>
      <c r="D6" s="16">
        <v>2</v>
      </c>
      <c r="E6" s="16">
        <v>1</v>
      </c>
      <c r="F6" s="16">
        <v>2</v>
      </c>
      <c r="G6" s="16">
        <v>1</v>
      </c>
      <c r="H6" s="16">
        <v>2</v>
      </c>
      <c r="I6" s="16">
        <v>2</v>
      </c>
      <c r="J6" s="16">
        <v>2</v>
      </c>
      <c r="K6" s="16">
        <v>1</v>
      </c>
      <c r="L6" s="16">
        <v>2</v>
      </c>
      <c r="M6" s="16">
        <v>1</v>
      </c>
      <c r="N6" s="16">
        <v>2</v>
      </c>
      <c r="O6" s="16">
        <v>1</v>
      </c>
      <c r="P6" s="16">
        <v>2</v>
      </c>
      <c r="Q6" s="16">
        <v>1</v>
      </c>
      <c r="R6" s="16">
        <v>3</v>
      </c>
      <c r="S6" s="16">
        <v>1</v>
      </c>
      <c r="T6" s="16">
        <v>2</v>
      </c>
      <c r="U6" s="16">
        <v>1</v>
      </c>
      <c r="V6" s="16">
        <v>2</v>
      </c>
      <c r="W6" s="16">
        <v>1</v>
      </c>
      <c r="X6" s="16">
        <v>2</v>
      </c>
      <c r="Y6" s="16">
        <v>1</v>
      </c>
      <c r="Z6" s="16">
        <v>2</v>
      </c>
      <c r="AA6" s="16">
        <v>1</v>
      </c>
      <c r="AB6" s="16">
        <v>2</v>
      </c>
      <c r="AC6" s="16">
        <v>2</v>
      </c>
      <c r="AD6" s="16">
        <v>2</v>
      </c>
      <c r="AE6" s="16">
        <v>1</v>
      </c>
      <c r="AF6" s="16">
        <v>2</v>
      </c>
      <c r="AG6" s="12">
        <f t="shared" ref="AG6:AG37" si="0">(C6+E6+G6+I6+K6+M6+O6+Q6+S6+U6+W6+Y6+AA6+AC6+AE6)/15</f>
        <v>1.2</v>
      </c>
      <c r="AH6" s="12">
        <f t="shared" ref="AH6:AH37" si="1">(D6+F6+H6+J6+L6+N6+P6+R6+T6+V6+X6+Z6+AB6+AD6+AF6)/15</f>
        <v>2.0666666666666669</v>
      </c>
    </row>
    <row r="7" spans="1:34">
      <c r="A7" s="2">
        <v>3</v>
      </c>
      <c r="B7" s="2" t="s">
        <v>35</v>
      </c>
      <c r="C7" s="16">
        <v>3</v>
      </c>
      <c r="D7" s="16">
        <v>3</v>
      </c>
      <c r="E7" s="16">
        <v>3</v>
      </c>
      <c r="F7" s="16">
        <v>3</v>
      </c>
      <c r="G7" s="16">
        <v>3</v>
      </c>
      <c r="H7" s="16">
        <v>3</v>
      </c>
      <c r="I7" s="16">
        <v>3</v>
      </c>
      <c r="J7" s="16">
        <v>3</v>
      </c>
      <c r="K7" s="16">
        <v>1</v>
      </c>
      <c r="L7" s="16">
        <v>3</v>
      </c>
      <c r="M7" s="16">
        <v>2</v>
      </c>
      <c r="N7" s="16">
        <v>3</v>
      </c>
      <c r="O7" s="16">
        <v>1</v>
      </c>
      <c r="P7" s="16">
        <v>3</v>
      </c>
      <c r="Q7" s="16">
        <v>2</v>
      </c>
      <c r="R7" s="16">
        <v>3</v>
      </c>
      <c r="S7" s="16">
        <v>2</v>
      </c>
      <c r="T7" s="16">
        <v>3</v>
      </c>
      <c r="U7" s="16">
        <v>2</v>
      </c>
      <c r="V7" s="16">
        <v>3</v>
      </c>
      <c r="W7" s="16">
        <v>2</v>
      </c>
      <c r="X7" s="16">
        <v>3</v>
      </c>
      <c r="Y7" s="16">
        <v>2</v>
      </c>
      <c r="Z7" s="16">
        <v>3</v>
      </c>
      <c r="AA7" s="16">
        <v>2</v>
      </c>
      <c r="AB7" s="16">
        <v>3</v>
      </c>
      <c r="AC7" s="16">
        <v>3</v>
      </c>
      <c r="AD7" s="16">
        <v>3</v>
      </c>
      <c r="AE7" s="16">
        <v>2</v>
      </c>
      <c r="AF7" s="16">
        <v>3</v>
      </c>
      <c r="AG7" s="12">
        <f t="shared" si="0"/>
        <v>2.2000000000000002</v>
      </c>
      <c r="AH7" s="12">
        <f t="shared" si="1"/>
        <v>3</v>
      </c>
    </row>
    <row r="8" spans="1:34">
      <c r="A8" s="2">
        <v>4</v>
      </c>
      <c r="B8" s="2" t="s">
        <v>36</v>
      </c>
      <c r="C8" s="16">
        <v>3</v>
      </c>
      <c r="D8" s="16">
        <v>3</v>
      </c>
      <c r="E8" s="16">
        <v>2</v>
      </c>
      <c r="F8" s="16">
        <v>3</v>
      </c>
      <c r="G8" s="16">
        <v>2</v>
      </c>
      <c r="H8" s="16">
        <v>3</v>
      </c>
      <c r="I8" s="16">
        <v>3</v>
      </c>
      <c r="J8" s="16">
        <v>3</v>
      </c>
      <c r="K8" s="16">
        <v>1</v>
      </c>
      <c r="L8" s="16">
        <v>3</v>
      </c>
      <c r="M8" s="16">
        <v>2</v>
      </c>
      <c r="N8" s="16">
        <v>3</v>
      </c>
      <c r="O8" s="16">
        <v>1</v>
      </c>
      <c r="P8" s="16">
        <v>3</v>
      </c>
      <c r="Q8" s="16">
        <v>2</v>
      </c>
      <c r="R8" s="16">
        <v>3</v>
      </c>
      <c r="S8" s="16">
        <v>2</v>
      </c>
      <c r="T8" s="16">
        <v>3</v>
      </c>
      <c r="U8" s="16">
        <v>2</v>
      </c>
      <c r="V8" s="16">
        <v>2</v>
      </c>
      <c r="W8" s="16">
        <v>2</v>
      </c>
      <c r="X8" s="16">
        <v>2</v>
      </c>
      <c r="Y8" s="16">
        <v>1</v>
      </c>
      <c r="Z8" s="16">
        <v>3</v>
      </c>
      <c r="AA8" s="16">
        <v>2</v>
      </c>
      <c r="AB8" s="16">
        <v>3</v>
      </c>
      <c r="AC8" s="16">
        <v>3</v>
      </c>
      <c r="AD8" s="16">
        <v>3</v>
      </c>
      <c r="AE8" s="16">
        <v>2</v>
      </c>
      <c r="AF8" s="16">
        <v>3</v>
      </c>
      <c r="AG8" s="12">
        <f t="shared" si="0"/>
        <v>2</v>
      </c>
      <c r="AH8" s="12">
        <f t="shared" si="1"/>
        <v>2.8666666666666667</v>
      </c>
    </row>
    <row r="9" spans="1:34">
      <c r="A9" s="2">
        <v>5</v>
      </c>
      <c r="B9" s="2" t="s">
        <v>37</v>
      </c>
      <c r="C9" s="16">
        <v>2</v>
      </c>
      <c r="D9" s="16">
        <v>3</v>
      </c>
      <c r="E9" s="16">
        <v>2</v>
      </c>
      <c r="F9" s="16">
        <v>3</v>
      </c>
      <c r="G9" s="16">
        <v>2</v>
      </c>
      <c r="H9" s="16">
        <v>3</v>
      </c>
      <c r="I9" s="16">
        <v>2</v>
      </c>
      <c r="J9" s="16">
        <v>3</v>
      </c>
      <c r="K9" s="16">
        <v>1</v>
      </c>
      <c r="L9" s="16">
        <v>2</v>
      </c>
      <c r="M9" s="16">
        <v>1</v>
      </c>
      <c r="N9" s="16">
        <v>3</v>
      </c>
      <c r="O9" s="16">
        <v>1</v>
      </c>
      <c r="P9" s="16">
        <v>3</v>
      </c>
      <c r="Q9" s="16">
        <v>2</v>
      </c>
      <c r="R9" s="16">
        <v>3</v>
      </c>
      <c r="S9" s="16">
        <v>1</v>
      </c>
      <c r="T9" s="16">
        <v>3</v>
      </c>
      <c r="U9" s="16">
        <v>1</v>
      </c>
      <c r="V9" s="16">
        <v>3</v>
      </c>
      <c r="W9" s="16">
        <v>1</v>
      </c>
      <c r="X9" s="16">
        <v>2</v>
      </c>
      <c r="Y9" s="16">
        <v>1</v>
      </c>
      <c r="Z9" s="16">
        <v>2</v>
      </c>
      <c r="AA9" s="16">
        <v>1</v>
      </c>
      <c r="AB9" s="16">
        <v>3</v>
      </c>
      <c r="AC9" s="16">
        <v>2</v>
      </c>
      <c r="AD9" s="16">
        <v>3</v>
      </c>
      <c r="AE9" s="16">
        <v>1</v>
      </c>
      <c r="AF9" s="16">
        <v>2</v>
      </c>
      <c r="AG9" s="12">
        <f t="shared" si="0"/>
        <v>1.4</v>
      </c>
      <c r="AH9" s="12">
        <f t="shared" si="1"/>
        <v>2.7333333333333334</v>
      </c>
    </row>
    <row r="10" spans="1:34">
      <c r="A10" s="2">
        <v>6</v>
      </c>
      <c r="B10" s="2" t="s">
        <v>38</v>
      </c>
      <c r="C10" s="16">
        <v>3</v>
      </c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16">
        <v>3</v>
      </c>
      <c r="K10" s="16">
        <v>1</v>
      </c>
      <c r="L10" s="16">
        <v>3</v>
      </c>
      <c r="M10" s="16">
        <v>2</v>
      </c>
      <c r="N10" s="16">
        <v>3</v>
      </c>
      <c r="O10" s="16">
        <v>1</v>
      </c>
      <c r="P10" s="16">
        <v>3</v>
      </c>
      <c r="Q10" s="16">
        <v>3</v>
      </c>
      <c r="R10" s="16">
        <v>3</v>
      </c>
      <c r="S10" s="16">
        <v>2</v>
      </c>
      <c r="T10" s="16">
        <v>3</v>
      </c>
      <c r="U10" s="16">
        <v>2</v>
      </c>
      <c r="V10" s="16">
        <v>3</v>
      </c>
      <c r="W10" s="16">
        <v>2</v>
      </c>
      <c r="X10" s="16">
        <v>3</v>
      </c>
      <c r="Y10" s="16">
        <v>1</v>
      </c>
      <c r="Z10" s="16">
        <v>3</v>
      </c>
      <c r="AA10" s="16">
        <v>2</v>
      </c>
      <c r="AB10" s="16">
        <v>3</v>
      </c>
      <c r="AC10" s="16">
        <v>3</v>
      </c>
      <c r="AD10" s="16">
        <v>3</v>
      </c>
      <c r="AE10" s="16">
        <v>2</v>
      </c>
      <c r="AF10" s="16">
        <v>3</v>
      </c>
      <c r="AG10" s="12">
        <f t="shared" si="0"/>
        <v>2.2000000000000002</v>
      </c>
      <c r="AH10" s="12">
        <f t="shared" si="1"/>
        <v>3</v>
      </c>
    </row>
    <row r="11" spans="1:34">
      <c r="A11" s="2">
        <v>7</v>
      </c>
      <c r="B11" s="2" t="s">
        <v>39</v>
      </c>
      <c r="C11" s="16">
        <v>3</v>
      </c>
      <c r="D11" s="16">
        <v>3</v>
      </c>
      <c r="E11" s="16">
        <v>3</v>
      </c>
      <c r="F11" s="16">
        <v>3</v>
      </c>
      <c r="G11" s="16">
        <v>3</v>
      </c>
      <c r="H11" s="16">
        <v>3</v>
      </c>
      <c r="I11" s="16">
        <v>3</v>
      </c>
      <c r="J11" s="16">
        <v>3</v>
      </c>
      <c r="K11" s="16">
        <v>2</v>
      </c>
      <c r="L11" s="16">
        <v>3</v>
      </c>
      <c r="M11" s="16">
        <v>3</v>
      </c>
      <c r="N11" s="16">
        <v>3</v>
      </c>
      <c r="O11" s="16">
        <v>2</v>
      </c>
      <c r="P11" s="16">
        <v>3</v>
      </c>
      <c r="Q11" s="16">
        <v>3</v>
      </c>
      <c r="R11" s="16">
        <v>3</v>
      </c>
      <c r="S11" s="16">
        <v>2</v>
      </c>
      <c r="T11" s="16">
        <v>3</v>
      </c>
      <c r="U11" s="16">
        <v>3</v>
      </c>
      <c r="V11" s="16">
        <v>3</v>
      </c>
      <c r="W11" s="16">
        <v>2</v>
      </c>
      <c r="X11" s="16">
        <v>3</v>
      </c>
      <c r="Y11" s="16">
        <v>2</v>
      </c>
      <c r="Z11" s="16">
        <v>3</v>
      </c>
      <c r="AA11" s="16">
        <v>3</v>
      </c>
      <c r="AB11" s="16">
        <v>3</v>
      </c>
      <c r="AC11" s="16">
        <v>3</v>
      </c>
      <c r="AD11" s="16">
        <v>3</v>
      </c>
      <c r="AE11" s="16">
        <v>2</v>
      </c>
      <c r="AF11" s="16">
        <v>3</v>
      </c>
      <c r="AG11" s="12">
        <f t="shared" si="0"/>
        <v>2.6</v>
      </c>
      <c r="AH11" s="12">
        <f t="shared" si="1"/>
        <v>3</v>
      </c>
    </row>
    <row r="12" spans="1:34">
      <c r="A12" s="2">
        <v>8</v>
      </c>
      <c r="B12" s="2" t="s">
        <v>40</v>
      </c>
      <c r="C12" s="16"/>
      <c r="D12" s="16">
        <v>3</v>
      </c>
      <c r="E12" s="16"/>
      <c r="F12" s="16">
        <v>3</v>
      </c>
      <c r="G12" s="16"/>
      <c r="H12" s="16">
        <v>3</v>
      </c>
      <c r="I12" s="16"/>
      <c r="J12" s="16">
        <v>3</v>
      </c>
      <c r="K12" s="16"/>
      <c r="L12" s="16">
        <v>3</v>
      </c>
      <c r="M12" s="16"/>
      <c r="N12" s="16">
        <v>3</v>
      </c>
      <c r="O12" s="16"/>
      <c r="P12" s="16">
        <v>3</v>
      </c>
      <c r="Q12" s="16"/>
      <c r="R12" s="16">
        <v>3</v>
      </c>
      <c r="S12" s="16"/>
      <c r="T12" s="16">
        <v>3</v>
      </c>
      <c r="U12" s="16"/>
      <c r="V12" s="16">
        <v>3</v>
      </c>
      <c r="W12" s="16"/>
      <c r="X12" s="16">
        <v>3</v>
      </c>
      <c r="Y12" s="16"/>
      <c r="Z12" s="16">
        <v>3</v>
      </c>
      <c r="AA12" s="16"/>
      <c r="AB12" s="16">
        <v>3</v>
      </c>
      <c r="AC12" s="16"/>
      <c r="AD12" s="16">
        <v>3</v>
      </c>
      <c r="AE12" s="16"/>
      <c r="AF12" s="16">
        <v>3</v>
      </c>
      <c r="AG12" s="12">
        <f t="shared" si="0"/>
        <v>0</v>
      </c>
      <c r="AH12" s="12">
        <f t="shared" si="1"/>
        <v>3</v>
      </c>
    </row>
    <row r="13" spans="1:34">
      <c r="A13" s="2">
        <v>9</v>
      </c>
      <c r="B13" s="2" t="s">
        <v>41</v>
      </c>
      <c r="C13" s="16">
        <v>2</v>
      </c>
      <c r="D13" s="16">
        <v>3</v>
      </c>
      <c r="E13" s="16">
        <v>2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16">
        <v>1</v>
      </c>
      <c r="L13" s="16">
        <v>3</v>
      </c>
      <c r="M13" s="16">
        <v>2</v>
      </c>
      <c r="N13" s="16">
        <v>3</v>
      </c>
      <c r="O13" s="16">
        <v>1</v>
      </c>
      <c r="P13" s="16">
        <v>3</v>
      </c>
      <c r="Q13" s="16">
        <v>2</v>
      </c>
      <c r="R13" s="16">
        <v>3</v>
      </c>
      <c r="S13" s="16">
        <v>2</v>
      </c>
      <c r="T13" s="16">
        <v>3</v>
      </c>
      <c r="U13" s="16">
        <v>2</v>
      </c>
      <c r="V13" s="16">
        <v>3</v>
      </c>
      <c r="W13" s="16">
        <v>1</v>
      </c>
      <c r="X13" s="16">
        <v>3</v>
      </c>
      <c r="Y13" s="16">
        <v>1</v>
      </c>
      <c r="Z13" s="16">
        <v>3</v>
      </c>
      <c r="AA13" s="16">
        <v>2</v>
      </c>
      <c r="AB13" s="16">
        <v>3</v>
      </c>
      <c r="AC13" s="16">
        <v>2</v>
      </c>
      <c r="AD13" s="16">
        <v>3</v>
      </c>
      <c r="AE13" s="16">
        <v>2</v>
      </c>
      <c r="AF13" s="16">
        <v>3</v>
      </c>
      <c r="AG13" s="12">
        <f t="shared" si="0"/>
        <v>1.8666666666666667</v>
      </c>
      <c r="AH13" s="12">
        <f t="shared" si="1"/>
        <v>3</v>
      </c>
    </row>
    <row r="14" spans="1:34">
      <c r="A14" s="2">
        <v>10</v>
      </c>
      <c r="B14" s="2" t="s">
        <v>42</v>
      </c>
      <c r="C14" s="16">
        <v>2</v>
      </c>
      <c r="D14" s="16">
        <v>3</v>
      </c>
      <c r="E14" s="16">
        <v>2</v>
      </c>
      <c r="F14" s="16">
        <v>3</v>
      </c>
      <c r="G14" s="16">
        <v>2</v>
      </c>
      <c r="H14" s="16">
        <v>3</v>
      </c>
      <c r="I14" s="16">
        <v>2</v>
      </c>
      <c r="J14" s="16">
        <v>3</v>
      </c>
      <c r="K14" s="16">
        <v>1</v>
      </c>
      <c r="L14" s="16">
        <v>3</v>
      </c>
      <c r="M14" s="16">
        <v>1</v>
      </c>
      <c r="N14" s="16">
        <v>3</v>
      </c>
      <c r="O14" s="16">
        <v>1</v>
      </c>
      <c r="P14" s="16">
        <v>3</v>
      </c>
      <c r="Q14" s="16">
        <v>2</v>
      </c>
      <c r="R14" s="16">
        <v>3</v>
      </c>
      <c r="S14" s="16">
        <v>1</v>
      </c>
      <c r="T14" s="16">
        <v>3</v>
      </c>
      <c r="U14" s="16">
        <v>1</v>
      </c>
      <c r="V14" s="16">
        <v>3</v>
      </c>
      <c r="W14" s="16">
        <v>1</v>
      </c>
      <c r="X14" s="16">
        <v>3</v>
      </c>
      <c r="Y14" s="16">
        <v>1</v>
      </c>
      <c r="Z14" s="16">
        <v>3</v>
      </c>
      <c r="AA14" s="16">
        <v>1</v>
      </c>
      <c r="AB14" s="16">
        <v>3</v>
      </c>
      <c r="AC14" s="16">
        <v>2</v>
      </c>
      <c r="AD14" s="16">
        <v>3</v>
      </c>
      <c r="AE14" s="16">
        <v>1</v>
      </c>
      <c r="AF14" s="16">
        <v>3</v>
      </c>
      <c r="AG14" s="12">
        <f t="shared" si="0"/>
        <v>1.4</v>
      </c>
      <c r="AH14" s="12">
        <f t="shared" si="1"/>
        <v>3</v>
      </c>
    </row>
    <row r="15" spans="1:34">
      <c r="A15" s="2">
        <v>11</v>
      </c>
      <c r="B15" s="2" t="s">
        <v>43</v>
      </c>
      <c r="C15" s="16">
        <v>3</v>
      </c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16">
        <v>1</v>
      </c>
      <c r="L15" s="16">
        <v>3</v>
      </c>
      <c r="M15" s="16">
        <v>3</v>
      </c>
      <c r="N15" s="16">
        <v>3</v>
      </c>
      <c r="O15" s="16">
        <v>2</v>
      </c>
      <c r="P15" s="16">
        <v>3</v>
      </c>
      <c r="Q15" s="16">
        <v>3</v>
      </c>
      <c r="R15" s="16">
        <v>3</v>
      </c>
      <c r="S15" s="16">
        <v>2</v>
      </c>
      <c r="T15" s="16">
        <v>3</v>
      </c>
      <c r="U15" s="16">
        <v>3</v>
      </c>
      <c r="V15" s="16">
        <v>3</v>
      </c>
      <c r="W15" s="16">
        <v>2</v>
      </c>
      <c r="X15" s="16">
        <v>3</v>
      </c>
      <c r="Y15" s="16">
        <v>2</v>
      </c>
      <c r="Z15" s="16">
        <v>3</v>
      </c>
      <c r="AA15" s="16">
        <v>3</v>
      </c>
      <c r="AB15" s="16">
        <v>3</v>
      </c>
      <c r="AC15" s="16">
        <v>3</v>
      </c>
      <c r="AD15" s="16">
        <v>3</v>
      </c>
      <c r="AE15" s="16">
        <v>2</v>
      </c>
      <c r="AF15" s="16">
        <v>3</v>
      </c>
      <c r="AG15" s="12">
        <f t="shared" si="0"/>
        <v>2.5333333333333332</v>
      </c>
      <c r="AH15" s="12">
        <f t="shared" si="1"/>
        <v>3</v>
      </c>
    </row>
    <row r="16" spans="1:34">
      <c r="A16" s="2">
        <v>12</v>
      </c>
      <c r="B16" s="2" t="s">
        <v>44</v>
      </c>
      <c r="C16" s="16">
        <v>3</v>
      </c>
      <c r="D16" s="16">
        <v>3</v>
      </c>
      <c r="E16" s="16">
        <v>2</v>
      </c>
      <c r="F16" s="16">
        <v>3</v>
      </c>
      <c r="G16" s="16">
        <v>2</v>
      </c>
      <c r="H16" s="16">
        <v>3</v>
      </c>
      <c r="I16" s="16">
        <v>3</v>
      </c>
      <c r="J16" s="16">
        <v>3</v>
      </c>
      <c r="K16" s="16">
        <v>1</v>
      </c>
      <c r="L16" s="16">
        <v>3</v>
      </c>
      <c r="M16" s="16">
        <v>2</v>
      </c>
      <c r="N16" s="16">
        <v>3</v>
      </c>
      <c r="O16" s="16">
        <v>1</v>
      </c>
      <c r="P16" s="16">
        <v>3</v>
      </c>
      <c r="Q16" s="16">
        <v>2</v>
      </c>
      <c r="R16" s="16">
        <v>3</v>
      </c>
      <c r="S16" s="16">
        <v>1</v>
      </c>
      <c r="T16" s="16">
        <v>3</v>
      </c>
      <c r="U16" s="16">
        <v>2</v>
      </c>
      <c r="V16" s="16">
        <v>3</v>
      </c>
      <c r="W16" s="16">
        <v>1</v>
      </c>
      <c r="X16" s="16">
        <v>3</v>
      </c>
      <c r="Y16" s="16">
        <v>1</v>
      </c>
      <c r="Z16" s="16">
        <v>3</v>
      </c>
      <c r="AA16" s="16">
        <v>2</v>
      </c>
      <c r="AB16" s="16">
        <v>3</v>
      </c>
      <c r="AC16" s="16">
        <v>2</v>
      </c>
      <c r="AD16" s="16">
        <v>3</v>
      </c>
      <c r="AE16" s="16">
        <v>1</v>
      </c>
      <c r="AF16" s="16">
        <v>3</v>
      </c>
      <c r="AG16" s="12">
        <f t="shared" si="0"/>
        <v>1.7333333333333334</v>
      </c>
      <c r="AH16" s="12">
        <f t="shared" si="1"/>
        <v>3</v>
      </c>
    </row>
    <row r="17" spans="1:34">
      <c r="A17" s="2">
        <v>13</v>
      </c>
      <c r="B17" s="2" t="s">
        <v>45</v>
      </c>
      <c r="C17" s="16">
        <v>2</v>
      </c>
      <c r="D17" s="16">
        <v>3</v>
      </c>
      <c r="E17" s="16">
        <v>2</v>
      </c>
      <c r="F17" s="16">
        <v>3</v>
      </c>
      <c r="G17" s="16">
        <v>2</v>
      </c>
      <c r="H17" s="16">
        <v>3</v>
      </c>
      <c r="I17" s="16">
        <v>2</v>
      </c>
      <c r="J17" s="16">
        <v>3</v>
      </c>
      <c r="K17" s="16">
        <v>1</v>
      </c>
      <c r="L17" s="16">
        <v>2</v>
      </c>
      <c r="M17" s="16">
        <v>2</v>
      </c>
      <c r="N17" s="16">
        <v>3</v>
      </c>
      <c r="O17" s="16">
        <v>1</v>
      </c>
      <c r="P17" s="16">
        <v>3</v>
      </c>
      <c r="Q17" s="16">
        <v>2</v>
      </c>
      <c r="R17" s="16">
        <v>3</v>
      </c>
      <c r="S17" s="16">
        <v>1</v>
      </c>
      <c r="T17" s="16">
        <v>3</v>
      </c>
      <c r="U17" s="16">
        <v>2</v>
      </c>
      <c r="V17" s="16">
        <v>2</v>
      </c>
      <c r="W17" s="16">
        <v>1</v>
      </c>
      <c r="X17" s="16">
        <v>2</v>
      </c>
      <c r="Y17" s="16">
        <v>1</v>
      </c>
      <c r="Z17" s="16">
        <v>3</v>
      </c>
      <c r="AA17" s="16">
        <v>1</v>
      </c>
      <c r="AB17" s="16">
        <v>3</v>
      </c>
      <c r="AC17" s="16">
        <v>2</v>
      </c>
      <c r="AD17" s="16">
        <v>3</v>
      </c>
      <c r="AE17" s="16">
        <v>1</v>
      </c>
      <c r="AF17" s="16">
        <v>2</v>
      </c>
      <c r="AG17" s="12">
        <f t="shared" si="0"/>
        <v>1.5333333333333334</v>
      </c>
      <c r="AH17" s="12">
        <f t="shared" si="1"/>
        <v>2.7333333333333334</v>
      </c>
    </row>
    <row r="18" spans="1:34">
      <c r="A18" s="2">
        <v>14</v>
      </c>
      <c r="B18" s="2" t="s">
        <v>46</v>
      </c>
      <c r="C18" s="16">
        <v>3</v>
      </c>
      <c r="D18" s="16">
        <v>3</v>
      </c>
      <c r="E18" s="16">
        <v>3</v>
      </c>
      <c r="F18" s="16">
        <v>3</v>
      </c>
      <c r="G18" s="16">
        <v>3</v>
      </c>
      <c r="H18" s="16">
        <v>3</v>
      </c>
      <c r="I18" s="16">
        <v>3</v>
      </c>
      <c r="J18" s="16">
        <v>3</v>
      </c>
      <c r="K18" s="16">
        <v>2</v>
      </c>
      <c r="L18" s="16">
        <v>3</v>
      </c>
      <c r="M18" s="16">
        <v>3</v>
      </c>
      <c r="N18" s="16">
        <v>3</v>
      </c>
      <c r="O18" s="16">
        <v>2</v>
      </c>
      <c r="P18" s="16">
        <v>3</v>
      </c>
      <c r="Q18" s="16">
        <v>3</v>
      </c>
      <c r="R18" s="16">
        <v>3</v>
      </c>
      <c r="S18" s="16">
        <v>2</v>
      </c>
      <c r="T18" s="16">
        <v>3</v>
      </c>
      <c r="U18" s="16">
        <v>3</v>
      </c>
      <c r="V18" s="16">
        <v>3</v>
      </c>
      <c r="W18" s="16">
        <v>2</v>
      </c>
      <c r="X18" s="16">
        <v>3</v>
      </c>
      <c r="Y18" s="16">
        <v>2</v>
      </c>
      <c r="Z18" s="16">
        <v>3</v>
      </c>
      <c r="AA18" s="16">
        <v>3</v>
      </c>
      <c r="AB18" s="16">
        <v>3</v>
      </c>
      <c r="AC18" s="16">
        <v>3</v>
      </c>
      <c r="AD18" s="16">
        <v>3</v>
      </c>
      <c r="AE18" s="16">
        <v>3</v>
      </c>
      <c r="AF18" s="16">
        <v>3</v>
      </c>
      <c r="AG18" s="12">
        <f t="shared" si="0"/>
        <v>2.6666666666666665</v>
      </c>
      <c r="AH18" s="12">
        <f t="shared" si="1"/>
        <v>3</v>
      </c>
    </row>
    <row r="19" spans="1:34">
      <c r="A19" s="2">
        <v>15</v>
      </c>
      <c r="B19" s="2" t="s">
        <v>47</v>
      </c>
      <c r="C19" s="16">
        <v>3</v>
      </c>
      <c r="D19" s="16">
        <v>3</v>
      </c>
      <c r="E19" s="16">
        <v>3</v>
      </c>
      <c r="F19" s="16">
        <v>3</v>
      </c>
      <c r="G19" s="16">
        <v>2</v>
      </c>
      <c r="H19" s="16">
        <v>3</v>
      </c>
      <c r="I19" s="16">
        <v>3</v>
      </c>
      <c r="J19" s="16">
        <v>3</v>
      </c>
      <c r="K19" s="16">
        <v>1</v>
      </c>
      <c r="L19" s="16">
        <v>3</v>
      </c>
      <c r="M19" s="16">
        <v>3</v>
      </c>
      <c r="N19" s="16">
        <v>3</v>
      </c>
      <c r="O19" s="16">
        <v>2</v>
      </c>
      <c r="P19" s="16">
        <v>3</v>
      </c>
      <c r="Q19" s="16">
        <v>3</v>
      </c>
      <c r="R19" s="16">
        <v>3</v>
      </c>
      <c r="S19" s="16">
        <v>2</v>
      </c>
      <c r="T19" s="16">
        <v>3</v>
      </c>
      <c r="U19" s="16">
        <v>3</v>
      </c>
      <c r="V19" s="16">
        <v>3</v>
      </c>
      <c r="W19" s="16">
        <v>2</v>
      </c>
      <c r="X19" s="16">
        <v>2</v>
      </c>
      <c r="Y19" s="16">
        <v>2</v>
      </c>
      <c r="Z19" s="16">
        <v>3</v>
      </c>
      <c r="AA19" s="16">
        <v>3</v>
      </c>
      <c r="AB19" s="16">
        <v>3</v>
      </c>
      <c r="AC19" s="16">
        <v>3</v>
      </c>
      <c r="AD19" s="16">
        <v>3</v>
      </c>
      <c r="AE19" s="16">
        <v>2</v>
      </c>
      <c r="AF19" s="16">
        <v>2</v>
      </c>
      <c r="AG19" s="12">
        <f t="shared" si="0"/>
        <v>2.4666666666666668</v>
      </c>
      <c r="AH19" s="12">
        <f t="shared" si="1"/>
        <v>2.8666666666666667</v>
      </c>
    </row>
    <row r="20" spans="1:34">
      <c r="A20" s="2">
        <v>16</v>
      </c>
      <c r="B20" s="2" t="s">
        <v>48</v>
      </c>
      <c r="C20" s="16">
        <v>2</v>
      </c>
      <c r="D20" s="16">
        <v>3</v>
      </c>
      <c r="E20" s="16">
        <v>2</v>
      </c>
      <c r="F20" s="16">
        <v>3</v>
      </c>
      <c r="G20" s="16">
        <v>2</v>
      </c>
      <c r="H20" s="16">
        <v>3</v>
      </c>
      <c r="I20" s="16">
        <v>3</v>
      </c>
      <c r="J20" s="16">
        <v>3</v>
      </c>
      <c r="K20" s="16">
        <v>1</v>
      </c>
      <c r="L20" s="16">
        <v>3</v>
      </c>
      <c r="M20" s="16">
        <v>2</v>
      </c>
      <c r="N20" s="16">
        <v>3</v>
      </c>
      <c r="O20" s="16">
        <v>1</v>
      </c>
      <c r="P20" s="16">
        <v>3</v>
      </c>
      <c r="Q20" s="16">
        <v>2</v>
      </c>
      <c r="R20" s="16">
        <v>3</v>
      </c>
      <c r="S20" s="16">
        <v>2</v>
      </c>
      <c r="T20" s="16">
        <v>3</v>
      </c>
      <c r="U20" s="16">
        <v>2</v>
      </c>
      <c r="V20" s="16">
        <v>3</v>
      </c>
      <c r="W20" s="16">
        <v>1</v>
      </c>
      <c r="X20" s="16">
        <v>2</v>
      </c>
      <c r="Y20" s="16">
        <v>1</v>
      </c>
      <c r="Z20" s="16">
        <v>3</v>
      </c>
      <c r="AA20" s="16">
        <v>2</v>
      </c>
      <c r="AB20" s="16">
        <v>3</v>
      </c>
      <c r="AC20" s="16">
        <v>2</v>
      </c>
      <c r="AD20" s="16">
        <v>3</v>
      </c>
      <c r="AE20" s="16">
        <v>2</v>
      </c>
      <c r="AF20" s="16">
        <v>2</v>
      </c>
      <c r="AG20" s="12">
        <f t="shared" si="0"/>
        <v>1.8</v>
      </c>
      <c r="AH20" s="12">
        <f t="shared" si="1"/>
        <v>2.8666666666666667</v>
      </c>
    </row>
    <row r="21" spans="1:34">
      <c r="A21" s="2">
        <v>17</v>
      </c>
      <c r="B21" s="2" t="s">
        <v>49</v>
      </c>
      <c r="C21" s="16">
        <v>3</v>
      </c>
      <c r="D21" s="16">
        <v>3</v>
      </c>
      <c r="E21" s="16">
        <v>2</v>
      </c>
      <c r="F21" s="16">
        <v>3</v>
      </c>
      <c r="G21" s="16">
        <v>2</v>
      </c>
      <c r="H21" s="16">
        <v>3</v>
      </c>
      <c r="I21" s="16">
        <v>3</v>
      </c>
      <c r="J21" s="16">
        <v>3</v>
      </c>
      <c r="K21" s="16">
        <v>1</v>
      </c>
      <c r="L21" s="16">
        <v>3</v>
      </c>
      <c r="M21" s="16">
        <v>3</v>
      </c>
      <c r="N21" s="16">
        <v>3</v>
      </c>
      <c r="O21" s="16">
        <v>1</v>
      </c>
      <c r="P21" s="16">
        <v>3</v>
      </c>
      <c r="Q21" s="16">
        <v>3</v>
      </c>
      <c r="R21" s="16">
        <v>3</v>
      </c>
      <c r="S21" s="16">
        <v>2</v>
      </c>
      <c r="T21" s="16">
        <v>3</v>
      </c>
      <c r="U21" s="16">
        <v>2</v>
      </c>
      <c r="V21" s="16">
        <v>3</v>
      </c>
      <c r="W21" s="16">
        <v>1</v>
      </c>
      <c r="X21" s="16">
        <v>3</v>
      </c>
      <c r="Y21" s="16">
        <v>1</v>
      </c>
      <c r="Z21" s="16">
        <v>3</v>
      </c>
      <c r="AA21" s="16">
        <v>2</v>
      </c>
      <c r="AB21" s="16">
        <v>3</v>
      </c>
      <c r="AC21" s="16">
        <v>3</v>
      </c>
      <c r="AD21" s="16">
        <v>3</v>
      </c>
      <c r="AE21" s="16">
        <v>2</v>
      </c>
      <c r="AF21" s="16">
        <v>3</v>
      </c>
      <c r="AG21" s="12">
        <f t="shared" si="0"/>
        <v>2.0666666666666669</v>
      </c>
      <c r="AH21" s="12">
        <f t="shared" si="1"/>
        <v>3</v>
      </c>
    </row>
    <row r="22" spans="1:34">
      <c r="A22" s="2">
        <v>18</v>
      </c>
      <c r="B22" s="2" t="s">
        <v>50</v>
      </c>
      <c r="C22" s="16">
        <v>2</v>
      </c>
      <c r="D22" s="16">
        <v>3</v>
      </c>
      <c r="E22" s="16">
        <v>2</v>
      </c>
      <c r="F22" s="16">
        <v>3</v>
      </c>
      <c r="G22" s="16">
        <v>3</v>
      </c>
      <c r="H22" s="16">
        <v>3</v>
      </c>
      <c r="I22" s="16">
        <v>3</v>
      </c>
      <c r="J22" s="16">
        <v>3</v>
      </c>
      <c r="K22" s="16">
        <v>1</v>
      </c>
      <c r="L22" s="16">
        <v>3</v>
      </c>
      <c r="M22" s="16">
        <v>3</v>
      </c>
      <c r="N22" s="16">
        <v>3</v>
      </c>
      <c r="O22" s="16">
        <v>1</v>
      </c>
      <c r="P22" s="16">
        <v>3</v>
      </c>
      <c r="Q22" s="16">
        <v>2</v>
      </c>
      <c r="R22" s="16">
        <v>3</v>
      </c>
      <c r="S22" s="16">
        <v>2</v>
      </c>
      <c r="T22" s="16">
        <v>3</v>
      </c>
      <c r="U22" s="16">
        <v>3</v>
      </c>
      <c r="V22" s="16">
        <v>3</v>
      </c>
      <c r="W22" s="16">
        <v>1</v>
      </c>
      <c r="X22" s="16">
        <v>3</v>
      </c>
      <c r="Y22" s="16">
        <v>1</v>
      </c>
      <c r="Z22" s="16">
        <v>3</v>
      </c>
      <c r="AA22" s="16">
        <v>2</v>
      </c>
      <c r="AB22" s="16">
        <v>3</v>
      </c>
      <c r="AC22" s="16">
        <v>3</v>
      </c>
      <c r="AD22" s="16">
        <v>3</v>
      </c>
      <c r="AE22" s="16">
        <v>2</v>
      </c>
      <c r="AF22" s="16">
        <v>3</v>
      </c>
      <c r="AG22" s="12">
        <f t="shared" si="0"/>
        <v>2.0666666666666669</v>
      </c>
      <c r="AH22" s="12">
        <f t="shared" si="1"/>
        <v>3</v>
      </c>
    </row>
    <row r="23" spans="1:34">
      <c r="A23" s="2">
        <v>19</v>
      </c>
      <c r="B23" s="15" t="s">
        <v>65</v>
      </c>
      <c r="C23" s="16">
        <v>1</v>
      </c>
      <c r="D23" s="16">
        <v>2</v>
      </c>
      <c r="E23" s="16">
        <v>1</v>
      </c>
      <c r="F23" s="16">
        <v>3</v>
      </c>
      <c r="G23" s="16">
        <v>1</v>
      </c>
      <c r="H23" s="16">
        <v>2</v>
      </c>
      <c r="I23" s="16">
        <v>1</v>
      </c>
      <c r="J23" s="16">
        <v>2</v>
      </c>
      <c r="K23" s="16">
        <v>1</v>
      </c>
      <c r="L23" s="16">
        <v>2</v>
      </c>
      <c r="M23" s="16">
        <v>1</v>
      </c>
      <c r="N23" s="16">
        <v>2</v>
      </c>
      <c r="O23" s="16">
        <v>1</v>
      </c>
      <c r="P23" s="16">
        <v>2</v>
      </c>
      <c r="Q23" s="16">
        <v>1</v>
      </c>
      <c r="R23" s="16">
        <v>3</v>
      </c>
      <c r="S23" s="16">
        <v>1</v>
      </c>
      <c r="T23" s="16">
        <v>2</v>
      </c>
      <c r="U23" s="16">
        <v>1</v>
      </c>
      <c r="V23" s="16">
        <v>2</v>
      </c>
      <c r="W23" s="16">
        <v>1</v>
      </c>
      <c r="X23" s="16">
        <v>2</v>
      </c>
      <c r="Y23" s="16">
        <v>1</v>
      </c>
      <c r="Z23" s="16">
        <v>2</v>
      </c>
      <c r="AA23" s="16">
        <v>1</v>
      </c>
      <c r="AB23" s="16">
        <v>2</v>
      </c>
      <c r="AC23" s="16">
        <v>2</v>
      </c>
      <c r="AD23" s="16">
        <v>3</v>
      </c>
      <c r="AE23" s="16">
        <v>1</v>
      </c>
      <c r="AF23" s="16">
        <v>2</v>
      </c>
      <c r="AG23" s="12">
        <f t="shared" si="0"/>
        <v>1.0666666666666667</v>
      </c>
      <c r="AH23" s="12">
        <f t="shared" si="1"/>
        <v>2.2000000000000002</v>
      </c>
    </row>
    <row r="24" spans="1:34">
      <c r="A24" s="2">
        <v>20</v>
      </c>
      <c r="B24" s="2" t="s">
        <v>51</v>
      </c>
      <c r="C24" s="16">
        <v>2</v>
      </c>
      <c r="D24" s="16">
        <v>3</v>
      </c>
      <c r="E24" s="16">
        <v>3</v>
      </c>
      <c r="F24" s="16">
        <v>3</v>
      </c>
      <c r="G24" s="16">
        <v>3</v>
      </c>
      <c r="H24" s="16">
        <v>3</v>
      </c>
      <c r="I24" s="16">
        <v>3</v>
      </c>
      <c r="J24" s="16">
        <v>3</v>
      </c>
      <c r="K24" s="16">
        <v>1</v>
      </c>
      <c r="L24" s="16">
        <v>3</v>
      </c>
      <c r="M24" s="16">
        <v>3</v>
      </c>
      <c r="N24" s="16">
        <v>3</v>
      </c>
      <c r="O24" s="16">
        <v>1</v>
      </c>
      <c r="P24" s="16">
        <v>3</v>
      </c>
      <c r="Q24" s="16">
        <v>3</v>
      </c>
      <c r="R24" s="16">
        <v>3</v>
      </c>
      <c r="S24" s="16">
        <v>2</v>
      </c>
      <c r="T24" s="16">
        <v>3</v>
      </c>
      <c r="U24" s="16">
        <v>3</v>
      </c>
      <c r="V24" s="16">
        <v>3</v>
      </c>
      <c r="W24" s="16">
        <v>2</v>
      </c>
      <c r="X24" s="16">
        <v>3</v>
      </c>
      <c r="Y24" s="16">
        <v>1</v>
      </c>
      <c r="Z24" s="16">
        <v>3</v>
      </c>
      <c r="AA24" s="16">
        <v>3</v>
      </c>
      <c r="AB24" s="16">
        <v>3</v>
      </c>
      <c r="AC24" s="16">
        <v>3</v>
      </c>
      <c r="AD24" s="16">
        <v>3</v>
      </c>
      <c r="AE24" s="16">
        <v>2</v>
      </c>
      <c r="AF24" s="16">
        <v>3</v>
      </c>
      <c r="AG24" s="12">
        <f t="shared" si="0"/>
        <v>2.3333333333333335</v>
      </c>
      <c r="AH24" s="12">
        <f t="shared" si="1"/>
        <v>3</v>
      </c>
    </row>
    <row r="25" spans="1:34">
      <c r="A25" s="2">
        <v>21</v>
      </c>
      <c r="B25" s="2" t="s">
        <v>52</v>
      </c>
      <c r="C25" s="16">
        <v>2</v>
      </c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1</v>
      </c>
      <c r="L25" s="16">
        <v>3</v>
      </c>
      <c r="M25" s="16">
        <v>2</v>
      </c>
      <c r="N25" s="16">
        <v>3</v>
      </c>
      <c r="O25" s="16">
        <v>1</v>
      </c>
      <c r="P25" s="16">
        <v>3</v>
      </c>
      <c r="Q25" s="16">
        <v>3</v>
      </c>
      <c r="R25" s="16">
        <v>3</v>
      </c>
      <c r="S25" s="16">
        <v>2</v>
      </c>
      <c r="T25" s="16">
        <v>3</v>
      </c>
      <c r="U25" s="16">
        <v>3</v>
      </c>
      <c r="V25" s="16">
        <v>3</v>
      </c>
      <c r="W25" s="16">
        <v>1</v>
      </c>
      <c r="X25" s="16">
        <v>3</v>
      </c>
      <c r="Y25" s="16">
        <v>1</v>
      </c>
      <c r="Z25" s="16">
        <v>3</v>
      </c>
      <c r="AA25" s="16">
        <v>3</v>
      </c>
      <c r="AB25" s="16">
        <v>3</v>
      </c>
      <c r="AC25" s="16">
        <v>3</v>
      </c>
      <c r="AD25" s="16">
        <v>3</v>
      </c>
      <c r="AE25" s="16">
        <v>2</v>
      </c>
      <c r="AF25" s="16">
        <v>3</v>
      </c>
      <c r="AG25" s="12">
        <f t="shared" si="0"/>
        <v>2.2000000000000002</v>
      </c>
      <c r="AH25" s="12">
        <f t="shared" si="1"/>
        <v>3</v>
      </c>
    </row>
    <row r="26" spans="1:34">
      <c r="A26" s="2">
        <v>22</v>
      </c>
      <c r="B26" s="2" t="s">
        <v>53</v>
      </c>
      <c r="C26" s="16">
        <v>3</v>
      </c>
      <c r="D26" s="16">
        <v>3</v>
      </c>
      <c r="E26" s="16">
        <v>3</v>
      </c>
      <c r="F26" s="16">
        <v>3</v>
      </c>
      <c r="G26" s="16">
        <v>3</v>
      </c>
      <c r="H26" s="16">
        <v>3</v>
      </c>
      <c r="I26" s="16">
        <v>3</v>
      </c>
      <c r="J26" s="16">
        <v>3</v>
      </c>
      <c r="K26" s="16">
        <v>1</v>
      </c>
      <c r="L26" s="16">
        <v>3</v>
      </c>
      <c r="M26" s="16">
        <v>3</v>
      </c>
      <c r="N26" s="16">
        <v>3</v>
      </c>
      <c r="O26" s="16">
        <v>1</v>
      </c>
      <c r="P26" s="16">
        <v>3</v>
      </c>
      <c r="Q26" s="16">
        <v>3</v>
      </c>
      <c r="R26" s="16">
        <v>3</v>
      </c>
      <c r="S26" s="16">
        <v>2</v>
      </c>
      <c r="T26" s="16">
        <v>3</v>
      </c>
      <c r="U26" s="16">
        <v>3</v>
      </c>
      <c r="V26" s="16">
        <v>3</v>
      </c>
      <c r="W26" s="16">
        <v>2</v>
      </c>
      <c r="X26" s="16">
        <v>3</v>
      </c>
      <c r="Y26" s="16">
        <v>2</v>
      </c>
      <c r="Z26" s="16">
        <v>3</v>
      </c>
      <c r="AA26" s="16">
        <v>3</v>
      </c>
      <c r="AB26" s="16">
        <v>3</v>
      </c>
      <c r="AC26" s="16">
        <v>3</v>
      </c>
      <c r="AD26" s="16">
        <v>3</v>
      </c>
      <c r="AE26" s="16">
        <v>3</v>
      </c>
      <c r="AF26" s="16">
        <v>3</v>
      </c>
      <c r="AG26" s="12">
        <f t="shared" si="0"/>
        <v>2.5333333333333332</v>
      </c>
      <c r="AH26" s="12">
        <f t="shared" si="1"/>
        <v>3</v>
      </c>
    </row>
    <row r="27" spans="1:34">
      <c r="A27" s="2">
        <v>23</v>
      </c>
      <c r="B27" s="2" t="s">
        <v>54</v>
      </c>
      <c r="C27" s="16">
        <v>2</v>
      </c>
      <c r="D27" s="16">
        <v>3</v>
      </c>
      <c r="E27" s="16">
        <v>2</v>
      </c>
      <c r="F27" s="16">
        <v>3</v>
      </c>
      <c r="G27" s="16">
        <v>3</v>
      </c>
      <c r="H27" s="16">
        <v>3</v>
      </c>
      <c r="I27" s="16">
        <v>2</v>
      </c>
      <c r="J27" s="16">
        <v>3</v>
      </c>
      <c r="K27" s="16">
        <v>1</v>
      </c>
      <c r="L27" s="16">
        <v>3</v>
      </c>
      <c r="M27" s="16">
        <v>2</v>
      </c>
      <c r="N27" s="16">
        <v>3</v>
      </c>
      <c r="O27" s="16">
        <v>1</v>
      </c>
      <c r="P27" s="16">
        <v>3</v>
      </c>
      <c r="Q27" s="16">
        <v>2</v>
      </c>
      <c r="R27" s="16">
        <v>3</v>
      </c>
      <c r="S27" s="16">
        <v>2</v>
      </c>
      <c r="T27" s="16">
        <v>3</v>
      </c>
      <c r="U27" s="16">
        <v>2</v>
      </c>
      <c r="V27" s="16">
        <v>3</v>
      </c>
      <c r="W27" s="16">
        <v>1</v>
      </c>
      <c r="X27" s="16">
        <v>2</v>
      </c>
      <c r="Y27" s="16">
        <v>1</v>
      </c>
      <c r="Z27" s="16">
        <v>3</v>
      </c>
      <c r="AA27" s="16">
        <v>2</v>
      </c>
      <c r="AB27" s="16">
        <v>3</v>
      </c>
      <c r="AC27" s="16">
        <v>2</v>
      </c>
      <c r="AD27" s="16">
        <v>3</v>
      </c>
      <c r="AE27" s="16">
        <v>2</v>
      </c>
      <c r="AF27" s="16">
        <v>3</v>
      </c>
      <c r="AG27" s="12">
        <f t="shared" si="0"/>
        <v>1.8</v>
      </c>
      <c r="AH27" s="12">
        <f t="shared" si="1"/>
        <v>2.9333333333333331</v>
      </c>
    </row>
    <row r="28" spans="1:34">
      <c r="A28" s="2">
        <v>24</v>
      </c>
      <c r="B28" s="2" t="s">
        <v>55</v>
      </c>
      <c r="C28" s="16">
        <v>2</v>
      </c>
      <c r="D28" s="16">
        <v>3</v>
      </c>
      <c r="E28" s="16">
        <v>2</v>
      </c>
      <c r="F28" s="16">
        <v>3</v>
      </c>
      <c r="G28" s="16">
        <v>3</v>
      </c>
      <c r="H28" s="16">
        <v>3</v>
      </c>
      <c r="I28" s="16">
        <v>2</v>
      </c>
      <c r="J28" s="16">
        <v>3</v>
      </c>
      <c r="K28" s="16">
        <v>1</v>
      </c>
      <c r="L28" s="16">
        <v>3</v>
      </c>
      <c r="M28" s="16">
        <v>2</v>
      </c>
      <c r="N28" s="16">
        <v>3</v>
      </c>
      <c r="O28" s="16">
        <v>1</v>
      </c>
      <c r="P28" s="16">
        <v>3</v>
      </c>
      <c r="Q28" s="16">
        <v>2</v>
      </c>
      <c r="R28" s="16">
        <v>3</v>
      </c>
      <c r="S28" s="16">
        <v>2</v>
      </c>
      <c r="T28" s="16">
        <v>3</v>
      </c>
      <c r="U28" s="16">
        <v>3</v>
      </c>
      <c r="V28" s="16">
        <v>3</v>
      </c>
      <c r="W28" s="16">
        <v>1</v>
      </c>
      <c r="X28" s="16">
        <v>3</v>
      </c>
      <c r="Y28" s="16">
        <v>1</v>
      </c>
      <c r="Z28" s="16">
        <v>3</v>
      </c>
      <c r="AA28" s="16">
        <v>2</v>
      </c>
      <c r="AB28" s="16">
        <v>3</v>
      </c>
      <c r="AC28" s="16">
        <v>3</v>
      </c>
      <c r="AD28" s="16">
        <v>3</v>
      </c>
      <c r="AE28" s="16">
        <v>2</v>
      </c>
      <c r="AF28" s="16">
        <v>3</v>
      </c>
      <c r="AG28" s="12">
        <f t="shared" si="0"/>
        <v>1.9333333333333333</v>
      </c>
      <c r="AH28" s="12">
        <f t="shared" si="1"/>
        <v>3</v>
      </c>
    </row>
    <row r="29" spans="1:34">
      <c r="A29" s="2">
        <v>25</v>
      </c>
      <c r="B29" s="2" t="s">
        <v>56</v>
      </c>
      <c r="C29" s="16">
        <v>2</v>
      </c>
      <c r="D29" s="16">
        <v>3</v>
      </c>
      <c r="E29" s="16">
        <v>2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1</v>
      </c>
      <c r="L29" s="16">
        <v>3</v>
      </c>
      <c r="M29" s="16">
        <v>3</v>
      </c>
      <c r="N29" s="16">
        <v>3</v>
      </c>
      <c r="O29" s="16">
        <v>1</v>
      </c>
      <c r="P29" s="16">
        <v>3</v>
      </c>
      <c r="Q29" s="16">
        <v>2</v>
      </c>
      <c r="R29" s="16">
        <v>3</v>
      </c>
      <c r="S29" s="16">
        <v>2</v>
      </c>
      <c r="T29" s="16">
        <v>3</v>
      </c>
      <c r="U29" s="16">
        <v>3</v>
      </c>
      <c r="V29" s="16">
        <v>3</v>
      </c>
      <c r="W29" s="16">
        <v>2</v>
      </c>
      <c r="X29" s="16">
        <v>3</v>
      </c>
      <c r="Y29" s="16">
        <v>1</v>
      </c>
      <c r="Z29" s="16">
        <v>3</v>
      </c>
      <c r="AA29" s="16">
        <v>3</v>
      </c>
      <c r="AB29" s="16">
        <v>3</v>
      </c>
      <c r="AC29" s="16">
        <v>3</v>
      </c>
      <c r="AD29" s="16">
        <v>3</v>
      </c>
      <c r="AE29" s="16">
        <v>2</v>
      </c>
      <c r="AF29" s="16">
        <v>3</v>
      </c>
      <c r="AG29" s="12">
        <f t="shared" si="0"/>
        <v>2.2000000000000002</v>
      </c>
      <c r="AH29" s="12">
        <f t="shared" si="1"/>
        <v>3</v>
      </c>
    </row>
    <row r="30" spans="1:34">
      <c r="A30" s="2">
        <v>26</v>
      </c>
      <c r="B30" s="2" t="s">
        <v>57</v>
      </c>
      <c r="C30" s="16">
        <v>1</v>
      </c>
      <c r="D30" s="16">
        <v>2</v>
      </c>
      <c r="E30" s="16">
        <v>1</v>
      </c>
      <c r="F30" s="16">
        <v>2</v>
      </c>
      <c r="G30" s="16">
        <v>1</v>
      </c>
      <c r="H30" s="16">
        <v>2</v>
      </c>
      <c r="I30" s="16">
        <v>1</v>
      </c>
      <c r="J30" s="16">
        <v>2</v>
      </c>
      <c r="K30" s="16">
        <v>1</v>
      </c>
      <c r="L30" s="16">
        <v>2</v>
      </c>
      <c r="M30" s="16">
        <v>1</v>
      </c>
      <c r="N30" s="16">
        <v>2</v>
      </c>
      <c r="O30" s="16">
        <v>1</v>
      </c>
      <c r="P30" s="16">
        <v>2</v>
      </c>
      <c r="Q30" s="16">
        <v>1</v>
      </c>
      <c r="R30" s="16">
        <v>3</v>
      </c>
      <c r="S30" s="16">
        <v>1</v>
      </c>
      <c r="T30" s="16">
        <v>2</v>
      </c>
      <c r="U30" s="16">
        <v>1</v>
      </c>
      <c r="V30" s="16">
        <v>2</v>
      </c>
      <c r="W30" s="16">
        <v>1</v>
      </c>
      <c r="X30" s="16">
        <v>2</v>
      </c>
      <c r="Y30" s="16">
        <v>1</v>
      </c>
      <c r="Z30" s="16">
        <v>2</v>
      </c>
      <c r="AA30" s="16">
        <v>1</v>
      </c>
      <c r="AB30" s="16">
        <v>2</v>
      </c>
      <c r="AC30" s="16">
        <v>2</v>
      </c>
      <c r="AD30" s="16">
        <v>3</v>
      </c>
      <c r="AE30" s="16">
        <v>1</v>
      </c>
      <c r="AF30" s="16">
        <v>2</v>
      </c>
      <c r="AG30" s="12">
        <f t="shared" si="0"/>
        <v>1.0666666666666667</v>
      </c>
      <c r="AH30" s="12">
        <f t="shared" si="1"/>
        <v>2.1333333333333333</v>
      </c>
    </row>
    <row r="31" spans="1:34">
      <c r="A31" s="2">
        <v>27</v>
      </c>
      <c r="B31" s="2" t="s">
        <v>58</v>
      </c>
      <c r="C31" s="16">
        <v>3</v>
      </c>
      <c r="D31" s="16">
        <v>3</v>
      </c>
      <c r="E31" s="16">
        <v>2</v>
      </c>
      <c r="F31" s="16">
        <v>3</v>
      </c>
      <c r="G31" s="16">
        <v>2</v>
      </c>
      <c r="H31" s="16">
        <v>3</v>
      </c>
      <c r="I31" s="16">
        <v>2</v>
      </c>
      <c r="J31" s="16">
        <v>3</v>
      </c>
      <c r="K31" s="16">
        <v>1</v>
      </c>
      <c r="L31" s="16">
        <v>3</v>
      </c>
      <c r="M31" s="16">
        <v>2</v>
      </c>
      <c r="N31" s="16">
        <v>3</v>
      </c>
      <c r="O31" s="16">
        <v>1</v>
      </c>
      <c r="P31" s="16">
        <v>3</v>
      </c>
      <c r="Q31" s="16">
        <v>2</v>
      </c>
      <c r="R31" s="16">
        <v>3</v>
      </c>
      <c r="S31" s="16">
        <v>2</v>
      </c>
      <c r="T31" s="16">
        <v>3</v>
      </c>
      <c r="U31" s="16">
        <v>2</v>
      </c>
      <c r="V31" s="16">
        <v>3</v>
      </c>
      <c r="W31" s="16">
        <v>2</v>
      </c>
      <c r="X31" s="16">
        <v>2</v>
      </c>
      <c r="Y31" s="16">
        <v>1</v>
      </c>
      <c r="Z31" s="16">
        <v>3</v>
      </c>
      <c r="AA31" s="16">
        <v>2</v>
      </c>
      <c r="AB31" s="16">
        <v>3</v>
      </c>
      <c r="AC31" s="16">
        <v>3</v>
      </c>
      <c r="AD31" s="16">
        <v>3</v>
      </c>
      <c r="AE31" s="16">
        <v>2</v>
      </c>
      <c r="AF31" s="16">
        <v>3</v>
      </c>
      <c r="AG31" s="12">
        <f t="shared" si="0"/>
        <v>1.9333333333333333</v>
      </c>
      <c r="AH31" s="12">
        <f t="shared" si="1"/>
        <v>2.9333333333333331</v>
      </c>
    </row>
    <row r="32" spans="1:34">
      <c r="A32" s="2">
        <v>28</v>
      </c>
      <c r="B32" s="2" t="s">
        <v>59</v>
      </c>
      <c r="C32" s="16">
        <v>2</v>
      </c>
      <c r="D32" s="16">
        <v>3</v>
      </c>
      <c r="E32" s="16">
        <v>2</v>
      </c>
      <c r="F32" s="16">
        <v>3</v>
      </c>
      <c r="G32" s="16">
        <v>3</v>
      </c>
      <c r="H32" s="16">
        <v>3</v>
      </c>
      <c r="I32" s="16">
        <v>2</v>
      </c>
      <c r="J32" s="16">
        <v>3</v>
      </c>
      <c r="K32" s="16">
        <v>1</v>
      </c>
      <c r="L32" s="16">
        <v>2</v>
      </c>
      <c r="M32" s="16">
        <v>2</v>
      </c>
      <c r="N32" s="16">
        <v>3</v>
      </c>
      <c r="O32" s="16">
        <v>1</v>
      </c>
      <c r="P32" s="16">
        <v>3</v>
      </c>
      <c r="Q32" s="16">
        <v>2</v>
      </c>
      <c r="R32" s="16">
        <v>3</v>
      </c>
      <c r="S32" s="16">
        <v>2</v>
      </c>
      <c r="T32" s="16">
        <v>2</v>
      </c>
      <c r="U32" s="16">
        <v>2</v>
      </c>
      <c r="V32" s="16">
        <v>3</v>
      </c>
      <c r="W32" s="16">
        <v>1</v>
      </c>
      <c r="X32" s="16">
        <v>2</v>
      </c>
      <c r="Y32" s="16">
        <v>1</v>
      </c>
      <c r="Z32" s="16">
        <v>3</v>
      </c>
      <c r="AA32" s="16">
        <v>1</v>
      </c>
      <c r="AB32" s="16">
        <v>3</v>
      </c>
      <c r="AC32" s="16">
        <v>2</v>
      </c>
      <c r="AD32" s="16">
        <v>3</v>
      </c>
      <c r="AE32" s="16">
        <v>2</v>
      </c>
      <c r="AF32" s="16">
        <v>2</v>
      </c>
      <c r="AG32" s="12">
        <f t="shared" si="0"/>
        <v>1.7333333333333334</v>
      </c>
      <c r="AH32" s="12">
        <f t="shared" si="1"/>
        <v>2.7333333333333334</v>
      </c>
    </row>
    <row r="33" spans="1:34">
      <c r="A33" s="2">
        <v>29</v>
      </c>
      <c r="B33" s="2" t="s">
        <v>60</v>
      </c>
      <c r="C33" s="16">
        <v>2</v>
      </c>
      <c r="D33" s="16">
        <v>3</v>
      </c>
      <c r="E33" s="16">
        <v>2</v>
      </c>
      <c r="F33" s="16">
        <v>3</v>
      </c>
      <c r="G33" s="16">
        <v>3</v>
      </c>
      <c r="H33" s="16">
        <v>3</v>
      </c>
      <c r="I33" s="16">
        <v>2</v>
      </c>
      <c r="J33" s="16">
        <v>3</v>
      </c>
      <c r="K33" s="16">
        <v>1</v>
      </c>
      <c r="L33" s="16">
        <v>3</v>
      </c>
      <c r="M33" s="16">
        <v>2</v>
      </c>
      <c r="N33" s="16">
        <v>3</v>
      </c>
      <c r="O33" s="16">
        <v>1</v>
      </c>
      <c r="P33" s="16">
        <v>3</v>
      </c>
      <c r="Q33" s="16">
        <v>2</v>
      </c>
      <c r="R33" s="16">
        <v>3</v>
      </c>
      <c r="S33" s="16">
        <v>2</v>
      </c>
      <c r="T33" s="16">
        <v>3</v>
      </c>
      <c r="U33" s="16">
        <v>2</v>
      </c>
      <c r="V33" s="16">
        <v>3</v>
      </c>
      <c r="W33" s="16">
        <v>1</v>
      </c>
      <c r="X33" s="16">
        <v>3</v>
      </c>
      <c r="Y33" s="16">
        <v>1</v>
      </c>
      <c r="Z33" s="16">
        <v>3</v>
      </c>
      <c r="AA33" s="16">
        <v>1</v>
      </c>
      <c r="AB33" s="16">
        <v>3</v>
      </c>
      <c r="AC33" s="16">
        <v>2</v>
      </c>
      <c r="AD33" s="16">
        <v>3</v>
      </c>
      <c r="AE33" s="16">
        <v>2</v>
      </c>
      <c r="AF33" s="16">
        <v>3</v>
      </c>
      <c r="AG33" s="12">
        <f t="shared" si="0"/>
        <v>1.7333333333333334</v>
      </c>
      <c r="AH33" s="12">
        <f t="shared" si="1"/>
        <v>3</v>
      </c>
    </row>
    <row r="34" spans="1:34">
      <c r="A34" s="2">
        <v>30</v>
      </c>
      <c r="B34" s="2" t="s">
        <v>61</v>
      </c>
      <c r="C34" s="16">
        <v>3</v>
      </c>
      <c r="D34" s="16">
        <v>3</v>
      </c>
      <c r="E34" s="16">
        <v>2</v>
      </c>
      <c r="F34" s="16">
        <v>3</v>
      </c>
      <c r="G34" s="16">
        <v>3</v>
      </c>
      <c r="H34" s="16">
        <v>3</v>
      </c>
      <c r="I34" s="16">
        <v>2</v>
      </c>
      <c r="J34" s="16">
        <v>3</v>
      </c>
      <c r="K34" s="16">
        <v>1</v>
      </c>
      <c r="L34" s="16">
        <v>3</v>
      </c>
      <c r="M34" s="16">
        <v>3</v>
      </c>
      <c r="N34" s="16">
        <v>3</v>
      </c>
      <c r="O34" s="16">
        <v>1</v>
      </c>
      <c r="P34" s="16">
        <v>3</v>
      </c>
      <c r="Q34" s="16">
        <v>2</v>
      </c>
      <c r="R34" s="16">
        <v>3</v>
      </c>
      <c r="S34" s="16">
        <v>2</v>
      </c>
      <c r="T34" s="16">
        <v>3</v>
      </c>
      <c r="U34" s="16">
        <v>3</v>
      </c>
      <c r="V34" s="16">
        <v>3</v>
      </c>
      <c r="W34" s="16">
        <v>2</v>
      </c>
      <c r="X34" s="16">
        <v>3</v>
      </c>
      <c r="Y34" s="16">
        <v>1</v>
      </c>
      <c r="Z34" s="16">
        <v>3</v>
      </c>
      <c r="AA34" s="16">
        <v>2</v>
      </c>
      <c r="AB34" s="16">
        <v>3</v>
      </c>
      <c r="AC34" s="16">
        <v>3</v>
      </c>
      <c r="AD34" s="16">
        <v>3</v>
      </c>
      <c r="AE34" s="16">
        <v>2</v>
      </c>
      <c r="AF34" s="16">
        <v>3</v>
      </c>
      <c r="AG34" s="12">
        <f t="shared" si="0"/>
        <v>2.1333333333333333</v>
      </c>
      <c r="AH34" s="12">
        <f t="shared" si="1"/>
        <v>3</v>
      </c>
    </row>
    <row r="35" spans="1:34">
      <c r="A35" s="2">
        <v>31</v>
      </c>
      <c r="B35" s="2" t="s">
        <v>62</v>
      </c>
      <c r="C35" s="16">
        <v>3</v>
      </c>
      <c r="D35" s="16">
        <v>3</v>
      </c>
      <c r="E35" s="16">
        <v>3</v>
      </c>
      <c r="F35" s="16">
        <v>3</v>
      </c>
      <c r="G35" s="16">
        <v>3</v>
      </c>
      <c r="H35" s="16">
        <v>3</v>
      </c>
      <c r="I35" s="16">
        <v>3</v>
      </c>
      <c r="J35" s="16">
        <v>3</v>
      </c>
      <c r="K35" s="16">
        <v>1</v>
      </c>
      <c r="L35" s="16">
        <v>3</v>
      </c>
      <c r="M35" s="16">
        <v>3</v>
      </c>
      <c r="N35" s="16">
        <v>3</v>
      </c>
      <c r="O35" s="16">
        <v>1</v>
      </c>
      <c r="P35" s="16">
        <v>3</v>
      </c>
      <c r="Q35" s="16">
        <v>3</v>
      </c>
      <c r="R35" s="16">
        <v>3</v>
      </c>
      <c r="S35" s="16">
        <v>2</v>
      </c>
      <c r="T35" s="16">
        <v>3</v>
      </c>
      <c r="U35" s="16">
        <v>3</v>
      </c>
      <c r="V35" s="16">
        <v>3</v>
      </c>
      <c r="W35" s="16">
        <v>2</v>
      </c>
      <c r="X35" s="16">
        <v>3</v>
      </c>
      <c r="Y35" s="16">
        <v>1</v>
      </c>
      <c r="Z35" s="16">
        <v>3</v>
      </c>
      <c r="AA35" s="16">
        <v>3</v>
      </c>
      <c r="AB35" s="16">
        <v>3</v>
      </c>
      <c r="AC35" s="16">
        <v>3</v>
      </c>
      <c r="AD35" s="16">
        <v>3</v>
      </c>
      <c r="AE35" s="16">
        <v>3</v>
      </c>
      <c r="AF35" s="16">
        <v>3</v>
      </c>
      <c r="AG35" s="12">
        <f t="shared" ref="AG35:AG36" si="2">(C35+E35+G35+I35+K35+M35+O35+Q35+S35+U35+W35+Y35+AA35+AC35+AE35)/15</f>
        <v>2.4666666666666668</v>
      </c>
      <c r="AH35" s="12">
        <f t="shared" ref="AH35:AH36" si="3">(D35+F35+H35+J35+L35+N35+P35+R35+T35+V35+X35+Z35+AB35+AD35+AF35)/15</f>
        <v>3</v>
      </c>
    </row>
    <row r="36" spans="1:34">
      <c r="A36" s="2">
        <v>32</v>
      </c>
      <c r="B36" s="2" t="s">
        <v>63</v>
      </c>
      <c r="C36" s="16">
        <v>3</v>
      </c>
      <c r="D36" s="16">
        <v>3</v>
      </c>
      <c r="E36" s="16">
        <v>3</v>
      </c>
      <c r="F36" s="16">
        <v>3</v>
      </c>
      <c r="G36" s="16">
        <v>3</v>
      </c>
      <c r="H36" s="16">
        <v>3</v>
      </c>
      <c r="I36" s="16">
        <v>3</v>
      </c>
      <c r="J36" s="16">
        <v>3</v>
      </c>
      <c r="K36" s="16">
        <v>1</v>
      </c>
      <c r="L36" s="16">
        <v>3</v>
      </c>
      <c r="M36" s="16">
        <v>3</v>
      </c>
      <c r="N36" s="16">
        <v>3</v>
      </c>
      <c r="O36" s="16">
        <v>1</v>
      </c>
      <c r="P36" s="16">
        <v>3</v>
      </c>
      <c r="Q36" s="16">
        <v>3</v>
      </c>
      <c r="R36" s="16">
        <v>3</v>
      </c>
      <c r="S36" s="16">
        <v>2</v>
      </c>
      <c r="T36" s="16">
        <v>3</v>
      </c>
      <c r="U36" s="16">
        <v>3</v>
      </c>
      <c r="V36" s="16">
        <v>3</v>
      </c>
      <c r="W36" s="16">
        <v>2</v>
      </c>
      <c r="X36" s="16">
        <v>3</v>
      </c>
      <c r="Y36" s="16">
        <v>1</v>
      </c>
      <c r="Z36" s="16">
        <v>3</v>
      </c>
      <c r="AA36" s="16">
        <v>3</v>
      </c>
      <c r="AB36" s="16">
        <v>3</v>
      </c>
      <c r="AC36" s="16">
        <v>3</v>
      </c>
      <c r="AD36" s="16">
        <v>3</v>
      </c>
      <c r="AE36" s="16">
        <v>3</v>
      </c>
      <c r="AF36" s="16">
        <v>3</v>
      </c>
      <c r="AG36" s="12">
        <f t="shared" si="2"/>
        <v>2.4666666666666668</v>
      </c>
      <c r="AH36" s="12">
        <f t="shared" si="3"/>
        <v>3</v>
      </c>
    </row>
    <row r="37" spans="1:34">
      <c r="A37" s="2">
        <v>33</v>
      </c>
      <c r="B37" s="2" t="s">
        <v>64</v>
      </c>
      <c r="C37" s="16">
        <v>2</v>
      </c>
      <c r="D37" s="16">
        <v>3</v>
      </c>
      <c r="E37" s="16">
        <v>3</v>
      </c>
      <c r="F37" s="16">
        <v>3</v>
      </c>
      <c r="G37" s="16">
        <v>3</v>
      </c>
      <c r="H37" s="16">
        <v>3</v>
      </c>
      <c r="I37" s="16">
        <v>2</v>
      </c>
      <c r="J37" s="16">
        <v>3</v>
      </c>
      <c r="K37" s="16">
        <v>1</v>
      </c>
      <c r="L37" s="16">
        <v>3</v>
      </c>
      <c r="M37" s="16">
        <v>3</v>
      </c>
      <c r="N37" s="16">
        <v>3</v>
      </c>
      <c r="O37" s="16">
        <v>1</v>
      </c>
      <c r="P37" s="16">
        <v>3</v>
      </c>
      <c r="Q37" s="16">
        <v>2</v>
      </c>
      <c r="R37" s="16">
        <v>3</v>
      </c>
      <c r="S37" s="16">
        <v>2</v>
      </c>
      <c r="T37" s="16">
        <v>3</v>
      </c>
      <c r="U37" s="16">
        <v>3</v>
      </c>
      <c r="V37" s="16">
        <v>3</v>
      </c>
      <c r="W37" s="16">
        <v>1</v>
      </c>
      <c r="X37" s="16">
        <v>3</v>
      </c>
      <c r="Y37" s="16">
        <v>1</v>
      </c>
      <c r="Z37" s="16">
        <v>3</v>
      </c>
      <c r="AA37" s="16">
        <v>2</v>
      </c>
      <c r="AB37" s="16">
        <v>3</v>
      </c>
      <c r="AC37" s="16">
        <v>3</v>
      </c>
      <c r="AD37" s="16">
        <v>3</v>
      </c>
      <c r="AE37" s="16">
        <v>2</v>
      </c>
      <c r="AF37" s="16">
        <v>3</v>
      </c>
      <c r="AG37" s="12">
        <f t="shared" si="0"/>
        <v>2.0666666666666669</v>
      </c>
      <c r="AH37" s="12">
        <f t="shared" si="1"/>
        <v>3</v>
      </c>
    </row>
    <row r="38" spans="1:34">
      <c r="A38" s="2">
        <v>34</v>
      </c>
      <c r="B38" s="23" t="s">
        <v>66</v>
      </c>
      <c r="C38" s="16"/>
      <c r="D38" s="16">
        <v>3</v>
      </c>
      <c r="E38" s="16"/>
      <c r="F38" s="16">
        <v>3</v>
      </c>
      <c r="G38" s="16"/>
      <c r="H38" s="16">
        <v>3</v>
      </c>
      <c r="I38" s="16"/>
      <c r="J38" s="16">
        <v>3</v>
      </c>
      <c r="K38" s="16"/>
      <c r="L38" s="16">
        <v>3</v>
      </c>
      <c r="M38" s="16"/>
      <c r="N38" s="16">
        <v>3</v>
      </c>
      <c r="O38" s="16"/>
      <c r="P38" s="16">
        <v>3</v>
      </c>
      <c r="Q38" s="16"/>
      <c r="R38" s="16">
        <v>3</v>
      </c>
      <c r="S38" s="16"/>
      <c r="T38" s="16">
        <v>3</v>
      </c>
      <c r="U38" s="16"/>
      <c r="V38" s="16">
        <v>3</v>
      </c>
      <c r="W38" s="16"/>
      <c r="X38" s="16">
        <v>3</v>
      </c>
      <c r="Y38" s="16"/>
      <c r="Z38" s="16">
        <v>3</v>
      </c>
      <c r="AA38" s="16"/>
      <c r="AB38" s="16">
        <v>3</v>
      </c>
      <c r="AC38" s="16"/>
      <c r="AD38" s="16">
        <v>3</v>
      </c>
      <c r="AE38" s="16"/>
      <c r="AF38" s="16">
        <v>3</v>
      </c>
      <c r="AG38" s="12">
        <f t="shared" ref="AG38" si="4">(C38+E38+G38+I38+K38+M38+O38+Q38+S38+U38+W38+Y38+AA38+AC38+AE38)/15</f>
        <v>0</v>
      </c>
      <c r="AH38" s="12">
        <f t="shared" ref="AH38" si="5">(D38+F38+H38+J38+L38+N38+P38+R38+T38+V38+X38+Z38+AB38+AD38+AF38)/15</f>
        <v>3</v>
      </c>
    </row>
    <row r="39" spans="1:34" ht="15" customHeight="1">
      <c r="A39" s="41" t="s">
        <v>6</v>
      </c>
      <c r="B39" s="42"/>
      <c r="C39" s="16">
        <f>COUNTIF(C5:C37, "3")</f>
        <v>14</v>
      </c>
      <c r="D39" s="16">
        <f>COUNTIF(D5:D38, "3")</f>
        <v>31</v>
      </c>
      <c r="E39" s="16">
        <f>COUNTIF(E5:E37, "3")</f>
        <v>12</v>
      </c>
      <c r="F39" s="16">
        <f>COUNTIF(F5:F38, "3")</f>
        <v>32</v>
      </c>
      <c r="G39" s="16">
        <f>COUNTIF(G5:G37, "3")</f>
        <v>19</v>
      </c>
      <c r="H39" s="16">
        <f>COUNTIF(H5:H38, "3")</f>
        <v>31</v>
      </c>
      <c r="I39" s="16">
        <f>COUNTIF(I5:I37, "3")</f>
        <v>18</v>
      </c>
      <c r="J39" s="16">
        <f>COUNTIF(J5:J38, "3")</f>
        <v>31</v>
      </c>
      <c r="K39" s="16">
        <f>COUNTIF(K5:K37, "3")</f>
        <v>0</v>
      </c>
      <c r="L39" s="16">
        <f>COUNTIF(L5:L38, "3")</f>
        <v>27</v>
      </c>
      <c r="M39" s="16">
        <f>COUNTIF(M5:M37, "3")</f>
        <v>13</v>
      </c>
      <c r="N39" s="16">
        <f>COUNTIF(N5:N38, "3")</f>
        <v>30</v>
      </c>
      <c r="O39" s="16">
        <f>COUNTIF(O5:O37, "3")</f>
        <v>0</v>
      </c>
      <c r="P39" s="16">
        <f>COUNTIF(P5:P38, "3")</f>
        <v>31</v>
      </c>
      <c r="Q39" s="16">
        <f>COUNTIF(Q5:Q37, "3")</f>
        <v>11</v>
      </c>
      <c r="R39" s="16">
        <f>COUNTIF(R5:R38, "3")</f>
        <v>34</v>
      </c>
      <c r="S39" s="16">
        <f>COUNTIF(S5:S37, "3")</f>
        <v>0</v>
      </c>
      <c r="T39" s="16">
        <f>COUNTIF(T5:T38, "3")</f>
        <v>29</v>
      </c>
      <c r="U39" s="16">
        <f>COUNTIF(U5:U37, "3")</f>
        <v>14</v>
      </c>
      <c r="V39" s="16">
        <f>COUNTIF(V5:V38, "3")</f>
        <v>28</v>
      </c>
      <c r="W39" s="16">
        <f>COUNTIF(W5:W37, "3")</f>
        <v>0</v>
      </c>
      <c r="X39" s="16">
        <f>COUNTIF(X5:X38, "3")</f>
        <v>22</v>
      </c>
      <c r="Y39" s="16">
        <f>COUNTIF(Y5:Y37, "3")</f>
        <v>0</v>
      </c>
      <c r="Z39" s="16">
        <f>COUNTIF(Z5:Z38, "3")</f>
        <v>30</v>
      </c>
      <c r="AA39" s="16">
        <f>COUNTIF(AA5:AA37, "3")</f>
        <v>10</v>
      </c>
      <c r="AB39" s="16">
        <f>COUNTIF(AB5:AB38, "3")</f>
        <v>31</v>
      </c>
      <c r="AC39" s="16">
        <f>COUNTIF(AC5:AC37, "3")</f>
        <v>19</v>
      </c>
      <c r="AD39" s="16">
        <f>COUNTIF(AD5:AD38, "3")</f>
        <v>33</v>
      </c>
      <c r="AE39" s="16">
        <f>COUNTIF(AE5:AE37, "3")</f>
        <v>4</v>
      </c>
      <c r="AF39" s="16">
        <f>COUNTIF(AF5:AF38, "3")</f>
        <v>25</v>
      </c>
      <c r="AG39" s="13">
        <f>(C39+E39+G39+I39+K39+M39+O39+Q39+S39+U39+W39+Y39+AA39+AC39+AE39)/15</f>
        <v>8.9333333333333336</v>
      </c>
      <c r="AH39" s="13">
        <f>(D39+F39+H39+J39+L39+N39+P39+R39+T39+V39+X39+Z39+AB39+AD39+AF39)/15</f>
        <v>29.666666666666668</v>
      </c>
    </row>
    <row r="40" spans="1:34">
      <c r="A40" s="43"/>
      <c r="B40" s="44"/>
      <c r="C40" s="21">
        <f>(C39*100)/32</f>
        <v>43.75</v>
      </c>
      <c r="D40" s="21">
        <f>(D39*100)/34</f>
        <v>91.17647058823529</v>
      </c>
      <c r="E40" s="21">
        <f>(E39*100)/32</f>
        <v>37.5</v>
      </c>
      <c r="F40" s="21">
        <f>(F39*100)/34</f>
        <v>94.117647058823536</v>
      </c>
      <c r="G40" s="21">
        <f>(G39*100)/32</f>
        <v>59.375</v>
      </c>
      <c r="H40" s="21">
        <f>(H39*100)/34</f>
        <v>91.17647058823529</v>
      </c>
      <c r="I40" s="21">
        <f>(I39*100)/32</f>
        <v>56.25</v>
      </c>
      <c r="J40" s="21">
        <f>(J39*100)/34</f>
        <v>91.17647058823529</v>
      </c>
      <c r="K40" s="21">
        <f>(K39*100)/32</f>
        <v>0</v>
      </c>
      <c r="L40" s="21">
        <f>(L39*100)/34</f>
        <v>79.411764705882348</v>
      </c>
      <c r="M40" s="21">
        <f>(M39*100)/32</f>
        <v>40.625</v>
      </c>
      <c r="N40" s="21">
        <f>(N39*100)/34</f>
        <v>88.235294117647058</v>
      </c>
      <c r="O40" s="21">
        <f>(O39*100)/32</f>
        <v>0</v>
      </c>
      <c r="P40" s="21">
        <f>(P39*100)/34</f>
        <v>91.17647058823529</v>
      </c>
      <c r="Q40" s="21">
        <f>(Q39*100)/32</f>
        <v>34.375</v>
      </c>
      <c r="R40" s="21">
        <f>(R39*100)/34</f>
        <v>100</v>
      </c>
      <c r="S40" s="21">
        <f>(S39*100)/32</f>
        <v>0</v>
      </c>
      <c r="T40" s="21">
        <f>(T39*100)/34</f>
        <v>85.294117647058826</v>
      </c>
      <c r="U40" s="21">
        <f>(U39*100)/32</f>
        <v>43.75</v>
      </c>
      <c r="V40" s="21">
        <f>(V39*100)/34</f>
        <v>82.352941176470594</v>
      </c>
      <c r="W40" s="21">
        <f>(W39*100)/32</f>
        <v>0</v>
      </c>
      <c r="X40" s="21">
        <f>(X39*100)/34</f>
        <v>64.705882352941174</v>
      </c>
      <c r="Y40" s="21">
        <f>(Y39*100)/32</f>
        <v>0</v>
      </c>
      <c r="Z40" s="21">
        <f>(Z39*100)/34</f>
        <v>88.235294117647058</v>
      </c>
      <c r="AA40" s="21">
        <f>(AA39*100)/32</f>
        <v>31.25</v>
      </c>
      <c r="AB40" s="21">
        <f>(AB39*100)/34</f>
        <v>91.17647058823529</v>
      </c>
      <c r="AC40" s="21">
        <f>(AC39*100)/32</f>
        <v>59.375</v>
      </c>
      <c r="AD40" s="21">
        <f>(AD39*100)/34</f>
        <v>97.058823529411768</v>
      </c>
      <c r="AE40" s="21">
        <f>(AE39*100)/32</f>
        <v>12.5</v>
      </c>
      <c r="AF40" s="21">
        <f>(AF39*100)/34</f>
        <v>73.529411764705884</v>
      </c>
      <c r="AG40" s="22">
        <f>(AG39*100)/32</f>
        <v>27.916666666666668</v>
      </c>
      <c r="AH40" s="22">
        <f>(AH39*100)/34</f>
        <v>87.254901960784323</v>
      </c>
    </row>
    <row r="41" spans="1:34" ht="15" customHeight="1">
      <c r="A41" s="41" t="s">
        <v>7</v>
      </c>
      <c r="B41" s="42"/>
      <c r="C41" s="16">
        <f>COUNTIF(C5:C37, "2")</f>
        <v>16</v>
      </c>
      <c r="D41" s="16">
        <f>COUNTIF(D5:D38, "2")</f>
        <v>3</v>
      </c>
      <c r="E41" s="16">
        <f>COUNTIF(E5:E37, "2")</f>
        <v>17</v>
      </c>
      <c r="F41" s="16">
        <f>COUNTIF(F5:F38, "2")</f>
        <v>2</v>
      </c>
      <c r="G41" s="16">
        <f>COUNTIF(G5:G37, "2")</f>
        <v>10</v>
      </c>
      <c r="H41" s="16">
        <f>COUNTIF(H5:H38, "2")</f>
        <v>3</v>
      </c>
      <c r="I41" s="16">
        <f>COUNTIF(I5:I37, "2")</f>
        <v>12</v>
      </c>
      <c r="J41" s="16">
        <f>COUNTIF(J5:J38, "2")</f>
        <v>3</v>
      </c>
      <c r="K41" s="16">
        <f>COUNTIF(K5:K37, "2")</f>
        <v>2</v>
      </c>
      <c r="L41" s="16">
        <f>COUNTIF(L5:L38, "2")</f>
        <v>7</v>
      </c>
      <c r="M41" s="16">
        <f>COUNTIF(M5:M37, "2")</f>
        <v>13</v>
      </c>
      <c r="N41" s="16">
        <f>COUNTIF(N5:N38, "2")</f>
        <v>4</v>
      </c>
      <c r="O41" s="16">
        <f>COUNTIF(O5:O37, "2")</f>
        <v>4</v>
      </c>
      <c r="P41" s="16">
        <f>COUNTIF(P5:P38, "2")</f>
        <v>3</v>
      </c>
      <c r="Q41" s="16">
        <f>COUNTIF(Q5:Q37, "2")</f>
        <v>17</v>
      </c>
      <c r="R41" s="16">
        <f>COUNTIF(R5:R38, "2")</f>
        <v>0</v>
      </c>
      <c r="S41" s="16">
        <f>COUNTIF(S5:S37, "2")</f>
        <v>25</v>
      </c>
      <c r="T41" s="16">
        <f>COUNTIF(T5:T38, "2")</f>
        <v>5</v>
      </c>
      <c r="U41" s="16">
        <f>COUNTIF(U5:U37, "2")</f>
        <v>12</v>
      </c>
      <c r="V41" s="16">
        <f>COUNTIF(V5:V38, "2")</f>
        <v>6</v>
      </c>
      <c r="W41" s="16">
        <f>COUNTIF(W5:W37, "2")</f>
        <v>14</v>
      </c>
      <c r="X41" s="16">
        <f>COUNTIF(X5:X38, "2")</f>
        <v>12</v>
      </c>
      <c r="Y41" s="16">
        <f>COUNTIF(Y5:Y37, "2")</f>
        <v>6</v>
      </c>
      <c r="Z41" s="16">
        <f>COUNTIF(Z5:Z38, "2")</f>
        <v>4</v>
      </c>
      <c r="AA41" s="16">
        <f>COUNTIF(AA5:AA37, "2")</f>
        <v>13</v>
      </c>
      <c r="AB41" s="16">
        <f>COUNTIF(AB5:AB38, "2")</f>
        <v>3</v>
      </c>
      <c r="AC41" s="16">
        <f>COUNTIF(AC5:AC37, "2")</f>
        <v>13</v>
      </c>
      <c r="AD41" s="16">
        <f>COUNTIF(AD5:AD38, "2")</f>
        <v>1</v>
      </c>
      <c r="AE41" s="16">
        <f>COUNTIF(AE5:AE37, "2")</f>
        <v>21</v>
      </c>
      <c r="AF41" s="16">
        <f>COUNTIF(AF5:AF38, "2")</f>
        <v>9</v>
      </c>
      <c r="AG41" s="13">
        <f t="shared" ref="AG41:AH43" si="6">(C41+E41+G41+I41+K41+M41+O41+Q41+S41+U41+W41+Y41+AA41+AC41+AE41)/15</f>
        <v>13</v>
      </c>
      <c r="AH41" s="13">
        <f t="shared" si="6"/>
        <v>4.333333333333333</v>
      </c>
    </row>
    <row r="42" spans="1:34">
      <c r="A42" s="43"/>
      <c r="B42" s="44"/>
      <c r="C42" s="21">
        <f>(C41*100)/32</f>
        <v>50</v>
      </c>
      <c r="D42" s="21">
        <f>(D41*100)/34</f>
        <v>8.8235294117647065</v>
      </c>
      <c r="E42" s="21">
        <f>(E41*100)/32</f>
        <v>53.125</v>
      </c>
      <c r="F42" s="21">
        <f>(F41*100)/34</f>
        <v>5.882352941176471</v>
      </c>
      <c r="G42" s="21">
        <f>(G41*100)/32</f>
        <v>31.25</v>
      </c>
      <c r="H42" s="21">
        <f>(H41*100)/34</f>
        <v>8.8235294117647065</v>
      </c>
      <c r="I42" s="21">
        <f>(I41*100)/32</f>
        <v>37.5</v>
      </c>
      <c r="J42" s="21">
        <f>(J41*100)/34</f>
        <v>8.8235294117647065</v>
      </c>
      <c r="K42" s="21">
        <f>(K41*100)/32</f>
        <v>6.25</v>
      </c>
      <c r="L42" s="21">
        <f>(L41*100)/34</f>
        <v>20.588235294117649</v>
      </c>
      <c r="M42" s="21">
        <f>(M41*100)/32</f>
        <v>40.625</v>
      </c>
      <c r="N42" s="21">
        <f>(N41*100)/34</f>
        <v>11.764705882352942</v>
      </c>
      <c r="O42" s="21">
        <f>(O41*100)/32</f>
        <v>12.5</v>
      </c>
      <c r="P42" s="21">
        <f>(P41*100)/34</f>
        <v>8.8235294117647065</v>
      </c>
      <c r="Q42" s="21">
        <f>(Q41*100)/32</f>
        <v>53.125</v>
      </c>
      <c r="R42" s="21">
        <f>(R41*100)/34</f>
        <v>0</v>
      </c>
      <c r="S42" s="21">
        <f>(S41*100)/32</f>
        <v>78.125</v>
      </c>
      <c r="T42" s="21">
        <f>(T41*100)/34</f>
        <v>14.705882352941176</v>
      </c>
      <c r="U42" s="21">
        <f>(U41*100)/32</f>
        <v>37.5</v>
      </c>
      <c r="V42" s="21">
        <f>(V41*100)/34</f>
        <v>17.647058823529413</v>
      </c>
      <c r="W42" s="21">
        <f>(W41*100)/32</f>
        <v>43.75</v>
      </c>
      <c r="X42" s="21">
        <f>(X41*100)/34</f>
        <v>35.294117647058826</v>
      </c>
      <c r="Y42" s="21">
        <f>(Y41*100)/32</f>
        <v>18.75</v>
      </c>
      <c r="Z42" s="21">
        <f>(Z41*100)/34</f>
        <v>11.764705882352942</v>
      </c>
      <c r="AA42" s="21">
        <f>(AA41*100)/32</f>
        <v>40.625</v>
      </c>
      <c r="AB42" s="21">
        <f>(AB41*100)/34</f>
        <v>8.8235294117647065</v>
      </c>
      <c r="AC42" s="21">
        <f>(AC41*100)/32</f>
        <v>40.625</v>
      </c>
      <c r="AD42" s="21">
        <f>(AD41*100)/34</f>
        <v>2.9411764705882355</v>
      </c>
      <c r="AE42" s="21">
        <f>(AE41*100)/32</f>
        <v>65.625</v>
      </c>
      <c r="AF42" s="21">
        <f>(AF41*100)/34</f>
        <v>26.470588235294116</v>
      </c>
      <c r="AG42" s="22">
        <f>(AG41*100)/32</f>
        <v>40.625</v>
      </c>
      <c r="AH42" s="22">
        <f>(AH41*100)/34</f>
        <v>12.745098039215685</v>
      </c>
    </row>
    <row r="43" spans="1:34" ht="15" customHeight="1">
      <c r="A43" s="41" t="s">
        <v>8</v>
      </c>
      <c r="B43" s="42"/>
      <c r="C43" s="16">
        <f>COUNTIF(C5:C37, "1")</f>
        <v>2</v>
      </c>
      <c r="D43" s="16">
        <f>COUNTIF(D5:D38, "1")</f>
        <v>0</v>
      </c>
      <c r="E43" s="16">
        <f>COUNTIF(E5:E37, "1")</f>
        <v>3</v>
      </c>
      <c r="F43" s="16">
        <f>COUNTIF(F5:F38, "1")</f>
        <v>0</v>
      </c>
      <c r="G43" s="16">
        <f>COUNTIF(G5:G37, "1")</f>
        <v>3</v>
      </c>
      <c r="H43" s="16">
        <f>COUNTIF(H5:H38, "1")</f>
        <v>0</v>
      </c>
      <c r="I43" s="16">
        <f>COUNTIF(I5:I37, "1")</f>
        <v>2</v>
      </c>
      <c r="J43" s="16">
        <f>COUNTIF(J5:J38, "1")</f>
        <v>0</v>
      </c>
      <c r="K43" s="16">
        <f>COUNTIF(K5:K37, "1")</f>
        <v>30</v>
      </c>
      <c r="L43" s="16">
        <f>COUNTIF(L5:L38, "1")</f>
        <v>0</v>
      </c>
      <c r="M43" s="16">
        <f>COUNTIF(M5:M37, "1")</f>
        <v>6</v>
      </c>
      <c r="N43" s="16">
        <f>COUNTIF(N5:N38, "1")</f>
        <v>0</v>
      </c>
      <c r="O43" s="16">
        <f>COUNTIF(O5:O37, "1")</f>
        <v>28</v>
      </c>
      <c r="P43" s="16">
        <f>COUNTIF(P5:P38, "1")</f>
        <v>0</v>
      </c>
      <c r="Q43" s="16">
        <f>COUNTIF(Q5:Q37, "1")</f>
        <v>4</v>
      </c>
      <c r="R43" s="16">
        <f>COUNTIF(R5:R38, "1")</f>
        <v>0</v>
      </c>
      <c r="S43" s="16">
        <f>COUNTIF(S5:S37, "1")</f>
        <v>7</v>
      </c>
      <c r="T43" s="16">
        <f>COUNTIF(T5:T38, "1")</f>
        <v>0</v>
      </c>
      <c r="U43" s="16">
        <f>COUNTIF(U5:U37, "1")</f>
        <v>6</v>
      </c>
      <c r="V43" s="16">
        <f>COUNTIF(V5:V38, "1")</f>
        <v>0</v>
      </c>
      <c r="W43" s="16">
        <f>COUNTIF(W5:W37, "1")</f>
        <v>18</v>
      </c>
      <c r="X43" s="16">
        <f>COUNTIF(X5:X38, "1")</f>
        <v>0</v>
      </c>
      <c r="Y43" s="16">
        <f>COUNTIF(Y5:Y37, "1")</f>
        <v>26</v>
      </c>
      <c r="Z43" s="16">
        <f>COUNTIF(Z5:Z38, "1")</f>
        <v>0</v>
      </c>
      <c r="AA43" s="16">
        <f>COUNTIF(AA5:AA37, "1")</f>
        <v>9</v>
      </c>
      <c r="AB43" s="16">
        <f>COUNTIF(AB5:AB38, "1")</f>
        <v>0</v>
      </c>
      <c r="AC43" s="16">
        <f>COUNTIF(AC5:AC37, "1")</f>
        <v>0</v>
      </c>
      <c r="AD43" s="16">
        <f>COUNTIF(AD5:AD38, "1")</f>
        <v>0</v>
      </c>
      <c r="AE43" s="16">
        <f>COUNTIF(AE5:AE37, "1")</f>
        <v>7</v>
      </c>
      <c r="AF43" s="16">
        <f>COUNTIF(AF5:AF38, "1")</f>
        <v>0</v>
      </c>
      <c r="AG43" s="13">
        <f t="shared" si="6"/>
        <v>10.066666666666666</v>
      </c>
      <c r="AH43" s="13">
        <f t="shared" si="6"/>
        <v>0</v>
      </c>
    </row>
    <row r="44" spans="1:34">
      <c r="A44" s="43"/>
      <c r="B44" s="44"/>
      <c r="C44" s="21">
        <f>(C43*100)/32</f>
        <v>6.25</v>
      </c>
      <c r="D44" s="21">
        <f>(D43*100)/34</f>
        <v>0</v>
      </c>
      <c r="E44" s="21">
        <f>(E43*100)/32</f>
        <v>9.375</v>
      </c>
      <c r="F44" s="21">
        <f>(F43*100)/34</f>
        <v>0</v>
      </c>
      <c r="G44" s="21">
        <f>(G43*100)/32</f>
        <v>9.375</v>
      </c>
      <c r="H44" s="21">
        <f>(H43*100)/34</f>
        <v>0</v>
      </c>
      <c r="I44" s="21">
        <f>(I43*100)/32</f>
        <v>6.25</v>
      </c>
      <c r="J44" s="21">
        <f>(J43*100)/34</f>
        <v>0</v>
      </c>
      <c r="K44" s="21">
        <f>(K43*100)/32</f>
        <v>93.75</v>
      </c>
      <c r="L44" s="21">
        <f>(L43*100)/34</f>
        <v>0</v>
      </c>
      <c r="M44" s="21">
        <f>(M43*100)/32</f>
        <v>18.75</v>
      </c>
      <c r="N44" s="21">
        <f>(N43*100)/34</f>
        <v>0</v>
      </c>
      <c r="O44" s="21">
        <f>(O43*100)/32</f>
        <v>87.5</v>
      </c>
      <c r="P44" s="21">
        <f>(P43*100)/34</f>
        <v>0</v>
      </c>
      <c r="Q44" s="21">
        <f>(Q43*100)/32</f>
        <v>12.5</v>
      </c>
      <c r="R44" s="21">
        <f>(R43*100)/34</f>
        <v>0</v>
      </c>
      <c r="S44" s="21">
        <f>(S43*100)/32</f>
        <v>21.875</v>
      </c>
      <c r="T44" s="21">
        <f>(T43*100)/34</f>
        <v>0</v>
      </c>
      <c r="U44" s="21">
        <f>(U43*100)/32</f>
        <v>18.75</v>
      </c>
      <c r="V44" s="21">
        <f>(V43*100)/34</f>
        <v>0</v>
      </c>
      <c r="W44" s="21">
        <f>(W43*100)/32</f>
        <v>56.25</v>
      </c>
      <c r="X44" s="21">
        <f>(X43*100)/34</f>
        <v>0</v>
      </c>
      <c r="Y44" s="21">
        <f>(Y43*100)/32</f>
        <v>81.25</v>
      </c>
      <c r="Z44" s="21">
        <f>(Z43*100)/34</f>
        <v>0</v>
      </c>
      <c r="AA44" s="21">
        <f>(AA43*100)/32</f>
        <v>28.125</v>
      </c>
      <c r="AB44" s="21">
        <f>(AB43*100)/34</f>
        <v>0</v>
      </c>
      <c r="AC44" s="21">
        <f>(AC43*100)/32</f>
        <v>0</v>
      </c>
      <c r="AD44" s="21">
        <f>(AD43*100)/34</f>
        <v>0</v>
      </c>
      <c r="AE44" s="21">
        <f>(AE43*100)/32</f>
        <v>21.875</v>
      </c>
      <c r="AF44" s="21">
        <f>(AF43*100)/34</f>
        <v>0</v>
      </c>
      <c r="AG44" s="22">
        <f>(AG43*100)/32</f>
        <v>31.458333333333332</v>
      </c>
      <c r="AH44" s="22">
        <f>(AH43*100)/34</f>
        <v>0</v>
      </c>
    </row>
    <row r="45" spans="1:34" ht="15" customHeight="1">
      <c r="A45" s="41" t="s">
        <v>9</v>
      </c>
      <c r="B45" s="42"/>
      <c r="C45" s="13">
        <f>C39+C41+C43</f>
        <v>32</v>
      </c>
      <c r="D45" s="13">
        <f t="shared" ref="D45" si="7">D39+D41+D43</f>
        <v>34</v>
      </c>
      <c r="E45" s="13">
        <f>E39+E41+E43</f>
        <v>32</v>
      </c>
      <c r="F45" s="13">
        <f t="shared" ref="F45" si="8">F39+F41+F43</f>
        <v>34</v>
      </c>
      <c r="G45" s="13">
        <f>G39+G41+G43</f>
        <v>32</v>
      </c>
      <c r="H45" s="13">
        <f t="shared" ref="H45" si="9">H39+H41+H43</f>
        <v>34</v>
      </c>
      <c r="I45" s="13">
        <f>I39+I41+I43</f>
        <v>32</v>
      </c>
      <c r="J45" s="13">
        <f t="shared" ref="J45" si="10">J39+J41+J43</f>
        <v>34</v>
      </c>
      <c r="K45" s="13">
        <f>K39+K41+K43</f>
        <v>32</v>
      </c>
      <c r="L45" s="13">
        <f t="shared" ref="L45" si="11">L39+L41+L43</f>
        <v>34</v>
      </c>
      <c r="M45" s="13">
        <f>M39+M41+M43</f>
        <v>32</v>
      </c>
      <c r="N45" s="13">
        <f t="shared" ref="N45" si="12">N39+N41+N43</f>
        <v>34</v>
      </c>
      <c r="O45" s="13">
        <f>O39+O41+O43</f>
        <v>32</v>
      </c>
      <c r="P45" s="13">
        <f t="shared" ref="P45" si="13">P39+P41+P43</f>
        <v>34</v>
      </c>
      <c r="Q45" s="13">
        <f>Q39+Q41+Q43</f>
        <v>32</v>
      </c>
      <c r="R45" s="13">
        <f t="shared" ref="R45" si="14">R39+R41+R43</f>
        <v>34</v>
      </c>
      <c r="S45" s="13">
        <f>S39+S41+S43</f>
        <v>32</v>
      </c>
      <c r="T45" s="13">
        <f t="shared" ref="T45" si="15">T39+T41+T43</f>
        <v>34</v>
      </c>
      <c r="U45" s="13">
        <f>U39+U41+U43</f>
        <v>32</v>
      </c>
      <c r="V45" s="13">
        <f t="shared" ref="V45" si="16">V39+V41+V43</f>
        <v>34</v>
      </c>
      <c r="W45" s="13">
        <f>W39+W41+W43</f>
        <v>32</v>
      </c>
      <c r="X45" s="13">
        <f t="shared" ref="X45" si="17">X39+X41+X43</f>
        <v>34</v>
      </c>
      <c r="Y45" s="13">
        <f>Y39+Y41+Y43</f>
        <v>32</v>
      </c>
      <c r="Z45" s="13">
        <f t="shared" ref="Z45" si="18">Z39+Z41+Z43</f>
        <v>34</v>
      </c>
      <c r="AA45" s="13">
        <f>AA39+AA41+AA43</f>
        <v>32</v>
      </c>
      <c r="AB45" s="13">
        <f t="shared" ref="AB45" si="19">AB39+AB41+AB43</f>
        <v>34</v>
      </c>
      <c r="AC45" s="13">
        <f>AC39+AC41+AC43</f>
        <v>32</v>
      </c>
      <c r="AD45" s="13">
        <f t="shared" ref="AD45" si="20">AD39+AD41+AD43</f>
        <v>34</v>
      </c>
      <c r="AE45" s="13">
        <f>AE39+AE41+AE43</f>
        <v>32</v>
      </c>
      <c r="AF45" s="13">
        <f t="shared" ref="AF45" si="21">AF39+AF41+AF43</f>
        <v>34</v>
      </c>
      <c r="AG45" s="13">
        <f>AG39+AG41+AG43</f>
        <v>32</v>
      </c>
      <c r="AH45" s="13">
        <f>AH39+AH41+AH43</f>
        <v>34</v>
      </c>
    </row>
    <row r="46" spans="1:34" ht="15" customHeight="1">
      <c r="A46" s="43"/>
      <c r="B46" s="44"/>
      <c r="C46" s="21">
        <f>(C45*100)/32</f>
        <v>100</v>
      </c>
      <c r="D46" s="21">
        <f>(D45*100)/34</f>
        <v>100</v>
      </c>
      <c r="E46" s="21">
        <f>(E45*100)/32</f>
        <v>100</v>
      </c>
      <c r="F46" s="21">
        <f>(F45*100)/34</f>
        <v>100</v>
      </c>
      <c r="G46" s="21">
        <f>(G45*100)/32</f>
        <v>100</v>
      </c>
      <c r="H46" s="21">
        <f>(H45*100)/34</f>
        <v>100</v>
      </c>
      <c r="I46" s="21">
        <f>(I45*100)/32</f>
        <v>100</v>
      </c>
      <c r="J46" s="21">
        <f>(J45*100)/34</f>
        <v>100</v>
      </c>
      <c r="K46" s="21">
        <f>(K45*100)/32</f>
        <v>100</v>
      </c>
      <c r="L46" s="21">
        <f>(L45*100)/34</f>
        <v>100</v>
      </c>
      <c r="M46" s="21">
        <f>(M45*100)/32</f>
        <v>100</v>
      </c>
      <c r="N46" s="21">
        <f>(N45*100)/34</f>
        <v>100</v>
      </c>
      <c r="O46" s="21">
        <f>(O45*100)/32</f>
        <v>100</v>
      </c>
      <c r="P46" s="21">
        <f>(P45*100)/34</f>
        <v>100</v>
      </c>
      <c r="Q46" s="21">
        <f>(Q45*100)/32</f>
        <v>100</v>
      </c>
      <c r="R46" s="21">
        <f>(R45*100)/34</f>
        <v>100</v>
      </c>
      <c r="S46" s="21">
        <f>(S45*100)/32</f>
        <v>100</v>
      </c>
      <c r="T46" s="21">
        <f>(T45*100)/34</f>
        <v>100</v>
      </c>
      <c r="U46" s="21">
        <f>(U45*100)/32</f>
        <v>100</v>
      </c>
      <c r="V46" s="21">
        <f>(V45*100)/34</f>
        <v>100</v>
      </c>
      <c r="W46" s="21">
        <f>(W45*100)/32</f>
        <v>100</v>
      </c>
      <c r="X46" s="21">
        <f>(X45*100)/34</f>
        <v>100</v>
      </c>
      <c r="Y46" s="21">
        <f>(Y45*100)/32</f>
        <v>100</v>
      </c>
      <c r="Z46" s="21">
        <f>(Z45*100)/34</f>
        <v>100</v>
      </c>
      <c r="AA46" s="21">
        <f>(AA45*100)/32</f>
        <v>100</v>
      </c>
      <c r="AB46" s="21">
        <f>(AB45*100)/34</f>
        <v>100</v>
      </c>
      <c r="AC46" s="21">
        <f>(AC45*100)/32</f>
        <v>100</v>
      </c>
      <c r="AD46" s="21">
        <f>(AD45*100)/34</f>
        <v>100</v>
      </c>
      <c r="AE46" s="21">
        <f>(AE45*100)/32</f>
        <v>100</v>
      </c>
      <c r="AF46" s="21">
        <f>(AF45*100)/34</f>
        <v>100</v>
      </c>
      <c r="AG46" s="22">
        <f>(AG45*100)/32</f>
        <v>100</v>
      </c>
      <c r="AH46" s="22">
        <f>(AH45*100)/34</f>
        <v>100</v>
      </c>
    </row>
    <row r="47" spans="1:34" ht="36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</sheetData>
  <mergeCells count="24">
    <mergeCell ref="A43:B44"/>
    <mergeCell ref="A45:B46"/>
    <mergeCell ref="O3:P3"/>
    <mergeCell ref="Q3:R3"/>
    <mergeCell ref="AG3:AH3"/>
    <mergeCell ref="A39:B40"/>
    <mergeCell ref="A41:B42"/>
    <mergeCell ref="AE3:AF3"/>
    <mergeCell ref="A1:AH1"/>
    <mergeCell ref="A2:A4"/>
    <mergeCell ref="B2:B4"/>
    <mergeCell ref="C2:AH2"/>
    <mergeCell ref="C3:D3"/>
    <mergeCell ref="E3:F3"/>
    <mergeCell ref="G3:H3"/>
    <mergeCell ref="I3:J3"/>
    <mergeCell ref="K3:L3"/>
    <mergeCell ref="M3:N3"/>
    <mergeCell ref="S3:T3"/>
    <mergeCell ref="U3:V3"/>
    <mergeCell ref="W3:X3"/>
    <mergeCell ref="Y3:Z3"/>
    <mergeCell ref="AA3:AB3"/>
    <mergeCell ref="AC3:AD3"/>
  </mergeCells>
  <pageMargins left="0.19685039370078741" right="0.19685039370078741" top="0.19685039370078741" bottom="0.19685039370078741" header="0.19685039370078741" footer="0.19685039370078741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Z443"/>
  <sheetViews>
    <sheetView view="pageBreakPreview" zoomScale="80" zoomScaleNormal="100" zoomScaleSheetLayoutView="80" workbookViewId="0">
      <selection activeCell="AC19" sqref="AC19"/>
    </sheetView>
  </sheetViews>
  <sheetFormatPr defaultRowHeight="15"/>
  <cols>
    <col min="1" max="1" width="4.7109375" customWidth="1"/>
    <col min="2" max="2" width="23.7109375" customWidth="1"/>
    <col min="25" max="26" width="9.140625" style="8"/>
  </cols>
  <sheetData>
    <row r="1" spans="1:26" ht="18.75">
      <c r="A1" s="54" t="s">
        <v>14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64"/>
    </row>
    <row r="2" spans="1:26" ht="16.5" customHeight="1">
      <c r="A2" s="55" t="s">
        <v>10</v>
      </c>
      <c r="B2" s="55" t="s">
        <v>1</v>
      </c>
      <c r="C2" s="61" t="s">
        <v>16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5" t="s">
        <v>13</v>
      </c>
      <c r="Z2" s="66"/>
    </row>
    <row r="3" spans="1:26" ht="46.5" customHeight="1">
      <c r="A3" s="55"/>
      <c r="B3" s="55"/>
      <c r="C3" s="55">
        <v>1</v>
      </c>
      <c r="D3" s="55"/>
      <c r="E3" s="55">
        <v>2</v>
      </c>
      <c r="F3" s="55"/>
      <c r="G3" s="55">
        <v>3</v>
      </c>
      <c r="H3" s="55"/>
      <c r="I3" s="55">
        <v>4</v>
      </c>
      <c r="J3" s="55"/>
      <c r="K3" s="55">
        <v>5</v>
      </c>
      <c r="L3" s="55"/>
      <c r="M3" s="55">
        <v>6</v>
      </c>
      <c r="N3" s="55"/>
      <c r="O3" s="45">
        <v>7</v>
      </c>
      <c r="P3" s="46"/>
      <c r="Q3" s="45">
        <v>8</v>
      </c>
      <c r="R3" s="46"/>
      <c r="S3" s="45">
        <v>9</v>
      </c>
      <c r="T3" s="46"/>
      <c r="U3" s="45">
        <v>10</v>
      </c>
      <c r="V3" s="46"/>
      <c r="W3" s="56" t="s">
        <v>3</v>
      </c>
      <c r="X3" s="56"/>
      <c r="Y3" s="67"/>
      <c r="Z3" s="68"/>
    </row>
    <row r="4" spans="1:26" ht="12.75" customHeight="1">
      <c r="A4" s="55"/>
      <c r="B4" s="55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8" t="s">
        <v>4</v>
      </c>
      <c r="X4" s="19" t="s">
        <v>5</v>
      </c>
      <c r="Y4" s="1" t="s">
        <v>4</v>
      </c>
      <c r="Z4" s="4" t="s">
        <v>5</v>
      </c>
    </row>
    <row r="5" spans="1:26">
      <c r="A5" s="2">
        <v>1</v>
      </c>
      <c r="B5" s="2" t="s">
        <v>33</v>
      </c>
      <c r="C5" s="26">
        <v>2</v>
      </c>
      <c r="D5" s="26">
        <v>3</v>
      </c>
      <c r="E5" s="26">
        <v>2</v>
      </c>
      <c r="F5" s="26">
        <v>3</v>
      </c>
      <c r="G5" s="26">
        <v>1</v>
      </c>
      <c r="H5" s="26">
        <v>3</v>
      </c>
      <c r="I5" s="26">
        <v>1</v>
      </c>
      <c r="J5" s="26">
        <v>2</v>
      </c>
      <c r="K5" s="26">
        <v>1</v>
      </c>
      <c r="L5" s="26">
        <v>2</v>
      </c>
      <c r="M5" s="26">
        <v>2</v>
      </c>
      <c r="N5" s="26">
        <v>3</v>
      </c>
      <c r="O5" s="26">
        <v>2</v>
      </c>
      <c r="P5" s="26">
        <v>3</v>
      </c>
      <c r="Q5" s="26">
        <v>2</v>
      </c>
      <c r="R5" s="26">
        <v>3</v>
      </c>
      <c r="S5" s="26">
        <v>2</v>
      </c>
      <c r="T5" s="26">
        <v>3</v>
      </c>
      <c r="U5" s="26">
        <v>2</v>
      </c>
      <c r="V5" s="26">
        <v>3</v>
      </c>
      <c r="W5" s="27">
        <f>(C5+E5+G5+I5+K5+M5+O5+Q5+S5+U5)/10</f>
        <v>1.7</v>
      </c>
      <c r="X5" s="27">
        <f>(D5+F5+H5+J5+L5+N5+P5+R5+T5+V5)/10</f>
        <v>2.8</v>
      </c>
      <c r="Y5" s="24">
        <f>('ПР-1'!AG5+'ПР-2'!W5)/2</f>
        <v>1.5833333333333333</v>
      </c>
      <c r="Z5" s="24">
        <f>('ПР-1'!AH5+'ПР-2'!X5)/2</f>
        <v>2.7</v>
      </c>
    </row>
    <row r="6" spans="1:26">
      <c r="A6" s="2">
        <v>2</v>
      </c>
      <c r="B6" s="2" t="s">
        <v>34</v>
      </c>
      <c r="C6" s="26">
        <v>2</v>
      </c>
      <c r="D6" s="26">
        <v>3</v>
      </c>
      <c r="E6" s="26">
        <v>2</v>
      </c>
      <c r="F6" s="26">
        <v>3</v>
      </c>
      <c r="G6" s="26">
        <v>1</v>
      </c>
      <c r="H6" s="26">
        <v>2</v>
      </c>
      <c r="I6" s="26">
        <v>1</v>
      </c>
      <c r="J6" s="26">
        <v>2</v>
      </c>
      <c r="K6" s="26">
        <v>1</v>
      </c>
      <c r="L6" s="26">
        <v>2</v>
      </c>
      <c r="M6" s="26">
        <v>2</v>
      </c>
      <c r="N6" s="26">
        <v>3</v>
      </c>
      <c r="O6" s="26">
        <v>2</v>
      </c>
      <c r="P6" s="26">
        <v>3</v>
      </c>
      <c r="Q6" s="26">
        <v>2</v>
      </c>
      <c r="R6" s="26">
        <v>3</v>
      </c>
      <c r="S6" s="26">
        <v>2</v>
      </c>
      <c r="T6" s="26">
        <v>3</v>
      </c>
      <c r="U6" s="26">
        <v>2</v>
      </c>
      <c r="V6" s="26">
        <v>3</v>
      </c>
      <c r="W6" s="27">
        <f t="shared" ref="W6:W37" si="0">(C6+E6+G6+I6+K6+M6+O6+Q6+S6+U6)/10</f>
        <v>1.7</v>
      </c>
      <c r="X6" s="27">
        <f t="shared" ref="X6:X37" si="1">(D6+F6+H6+J6+L6+N6+P6+R6+T6+V6)/10</f>
        <v>2.7</v>
      </c>
      <c r="Y6" s="24">
        <f>('ПР-1'!AG6+'ПР-2'!W6)/2</f>
        <v>1.45</v>
      </c>
      <c r="Z6" s="24">
        <f>('ПР-1'!AH6+'ПР-2'!X6)/2</f>
        <v>2.3833333333333337</v>
      </c>
    </row>
    <row r="7" spans="1:26">
      <c r="A7" s="2">
        <v>3</v>
      </c>
      <c r="B7" s="2" t="s">
        <v>35</v>
      </c>
      <c r="C7" s="26">
        <v>3</v>
      </c>
      <c r="D7" s="26">
        <v>3</v>
      </c>
      <c r="E7" s="26">
        <v>3</v>
      </c>
      <c r="F7" s="26">
        <v>3</v>
      </c>
      <c r="G7" s="26">
        <v>3</v>
      </c>
      <c r="H7" s="26">
        <v>3</v>
      </c>
      <c r="I7" s="26">
        <v>2</v>
      </c>
      <c r="J7" s="26">
        <v>3</v>
      </c>
      <c r="K7" s="26">
        <v>2</v>
      </c>
      <c r="L7" s="26">
        <v>3</v>
      </c>
      <c r="M7" s="26">
        <v>3</v>
      </c>
      <c r="N7" s="26">
        <v>3</v>
      </c>
      <c r="O7" s="26">
        <v>3</v>
      </c>
      <c r="P7" s="26">
        <v>3</v>
      </c>
      <c r="Q7" s="26">
        <v>3</v>
      </c>
      <c r="R7" s="26">
        <v>3</v>
      </c>
      <c r="S7" s="26">
        <v>3</v>
      </c>
      <c r="T7" s="26">
        <v>3</v>
      </c>
      <c r="U7" s="26">
        <v>2</v>
      </c>
      <c r="V7" s="26">
        <v>3</v>
      </c>
      <c r="W7" s="27">
        <f t="shared" si="0"/>
        <v>2.7</v>
      </c>
      <c r="X7" s="27">
        <f t="shared" si="1"/>
        <v>3</v>
      </c>
      <c r="Y7" s="24">
        <f>('ПР-1'!AG7+'ПР-2'!W7)/2</f>
        <v>2.4500000000000002</v>
      </c>
      <c r="Z7" s="24">
        <f>('ПР-1'!AH7+'ПР-2'!X7)/2</f>
        <v>3</v>
      </c>
    </row>
    <row r="8" spans="1:26">
      <c r="A8" s="2">
        <v>4</v>
      </c>
      <c r="B8" s="2" t="s">
        <v>36</v>
      </c>
      <c r="C8" s="26">
        <v>3</v>
      </c>
      <c r="D8" s="26">
        <v>3</v>
      </c>
      <c r="E8" s="26">
        <v>3</v>
      </c>
      <c r="F8" s="26">
        <v>3</v>
      </c>
      <c r="G8" s="26">
        <v>3</v>
      </c>
      <c r="H8" s="26">
        <v>3</v>
      </c>
      <c r="I8" s="26">
        <v>2</v>
      </c>
      <c r="J8" s="26">
        <v>3</v>
      </c>
      <c r="K8" s="26">
        <v>2</v>
      </c>
      <c r="L8" s="26">
        <v>3</v>
      </c>
      <c r="M8" s="26">
        <v>3</v>
      </c>
      <c r="N8" s="26">
        <v>3</v>
      </c>
      <c r="O8" s="26">
        <v>3</v>
      </c>
      <c r="P8" s="26">
        <v>3</v>
      </c>
      <c r="Q8" s="26">
        <v>3</v>
      </c>
      <c r="R8" s="26">
        <v>3</v>
      </c>
      <c r="S8" s="26">
        <v>3</v>
      </c>
      <c r="T8" s="26">
        <v>3</v>
      </c>
      <c r="U8" s="26">
        <v>2</v>
      </c>
      <c r="V8" s="26">
        <v>3</v>
      </c>
      <c r="W8" s="27">
        <f t="shared" si="0"/>
        <v>2.7</v>
      </c>
      <c r="X8" s="27">
        <f t="shared" si="1"/>
        <v>3</v>
      </c>
      <c r="Y8" s="24">
        <f>('ПР-1'!AG8+'ПР-2'!W8)/2</f>
        <v>2.35</v>
      </c>
      <c r="Z8" s="24">
        <f>('ПР-1'!AH8+'ПР-2'!X8)/2</f>
        <v>2.9333333333333336</v>
      </c>
    </row>
    <row r="9" spans="1:26">
      <c r="A9" s="2">
        <v>5</v>
      </c>
      <c r="B9" s="2" t="s">
        <v>37</v>
      </c>
      <c r="C9" s="26">
        <v>2</v>
      </c>
      <c r="D9" s="26">
        <v>3</v>
      </c>
      <c r="E9" s="26">
        <v>3</v>
      </c>
      <c r="F9" s="26">
        <v>3</v>
      </c>
      <c r="G9" s="26">
        <v>2</v>
      </c>
      <c r="H9" s="26">
        <v>3</v>
      </c>
      <c r="I9" s="26">
        <v>2</v>
      </c>
      <c r="J9" s="26">
        <v>3</v>
      </c>
      <c r="K9" s="26">
        <v>1</v>
      </c>
      <c r="L9" s="26">
        <v>2</v>
      </c>
      <c r="M9" s="26">
        <v>2</v>
      </c>
      <c r="N9" s="26">
        <v>3</v>
      </c>
      <c r="O9" s="26">
        <v>2</v>
      </c>
      <c r="P9" s="26">
        <v>3</v>
      </c>
      <c r="Q9" s="26">
        <v>2</v>
      </c>
      <c r="R9" s="26">
        <v>3</v>
      </c>
      <c r="S9" s="26">
        <v>3</v>
      </c>
      <c r="T9" s="26">
        <v>3</v>
      </c>
      <c r="U9" s="26">
        <v>2</v>
      </c>
      <c r="V9" s="26">
        <v>3</v>
      </c>
      <c r="W9" s="27">
        <f t="shared" si="0"/>
        <v>2.1</v>
      </c>
      <c r="X9" s="27">
        <f t="shared" si="1"/>
        <v>2.9</v>
      </c>
      <c r="Y9" s="24">
        <f>('ПР-1'!AG9+'ПР-2'!W9)/2</f>
        <v>1.75</v>
      </c>
      <c r="Z9" s="24">
        <f>('ПР-1'!AH9+'ПР-2'!X9)/2</f>
        <v>2.8166666666666664</v>
      </c>
    </row>
    <row r="10" spans="1:26">
      <c r="A10" s="2">
        <v>6</v>
      </c>
      <c r="B10" s="2" t="s">
        <v>38</v>
      </c>
      <c r="C10" s="26">
        <v>3</v>
      </c>
      <c r="D10" s="26">
        <v>3</v>
      </c>
      <c r="E10" s="26">
        <v>3</v>
      </c>
      <c r="F10" s="26">
        <v>3</v>
      </c>
      <c r="G10" s="26">
        <v>2</v>
      </c>
      <c r="H10" s="26">
        <v>3</v>
      </c>
      <c r="I10" s="26">
        <v>3</v>
      </c>
      <c r="J10" s="26">
        <v>3</v>
      </c>
      <c r="K10" s="26">
        <v>2</v>
      </c>
      <c r="L10" s="26">
        <v>3</v>
      </c>
      <c r="M10" s="26">
        <v>3</v>
      </c>
      <c r="N10" s="26">
        <v>3</v>
      </c>
      <c r="O10" s="26">
        <v>3</v>
      </c>
      <c r="P10" s="26">
        <v>3</v>
      </c>
      <c r="Q10" s="26">
        <v>3</v>
      </c>
      <c r="R10" s="26">
        <v>3</v>
      </c>
      <c r="S10" s="26">
        <v>3</v>
      </c>
      <c r="T10" s="26">
        <v>3</v>
      </c>
      <c r="U10" s="26">
        <v>3</v>
      </c>
      <c r="V10" s="26">
        <v>3</v>
      </c>
      <c r="W10" s="27">
        <f t="shared" si="0"/>
        <v>2.8</v>
      </c>
      <c r="X10" s="27">
        <f t="shared" si="1"/>
        <v>3</v>
      </c>
      <c r="Y10" s="24">
        <f>('ПР-1'!AG10+'ПР-2'!W10)/2</f>
        <v>2.5</v>
      </c>
      <c r="Z10" s="24">
        <f>('ПР-1'!AH10+'ПР-2'!X10)/2</f>
        <v>3</v>
      </c>
    </row>
    <row r="11" spans="1:26">
      <c r="A11" s="2">
        <v>7</v>
      </c>
      <c r="B11" s="2" t="s">
        <v>39</v>
      </c>
      <c r="C11" s="26">
        <v>3</v>
      </c>
      <c r="D11" s="26">
        <v>3</v>
      </c>
      <c r="E11" s="26">
        <v>3</v>
      </c>
      <c r="F11" s="26">
        <v>3</v>
      </c>
      <c r="G11" s="26">
        <v>3</v>
      </c>
      <c r="H11" s="26">
        <v>3</v>
      </c>
      <c r="I11" s="26">
        <v>3</v>
      </c>
      <c r="J11" s="26">
        <v>3</v>
      </c>
      <c r="K11" s="26">
        <v>2</v>
      </c>
      <c r="L11" s="26">
        <v>3</v>
      </c>
      <c r="M11" s="26">
        <v>3</v>
      </c>
      <c r="N11" s="26">
        <v>3</v>
      </c>
      <c r="O11" s="26">
        <v>3</v>
      </c>
      <c r="P11" s="26">
        <v>3</v>
      </c>
      <c r="Q11" s="26">
        <v>3</v>
      </c>
      <c r="R11" s="26">
        <v>3</v>
      </c>
      <c r="S11" s="26">
        <v>3</v>
      </c>
      <c r="T11" s="26">
        <v>3</v>
      </c>
      <c r="U11" s="26">
        <v>3</v>
      </c>
      <c r="V11" s="26">
        <v>3</v>
      </c>
      <c r="W11" s="27">
        <f t="shared" si="0"/>
        <v>2.9</v>
      </c>
      <c r="X11" s="27">
        <f t="shared" si="1"/>
        <v>3</v>
      </c>
      <c r="Y11" s="24">
        <f>('ПР-1'!AG11+'ПР-2'!W11)/2</f>
        <v>2.75</v>
      </c>
      <c r="Z11" s="24">
        <f>('ПР-1'!AH11+'ПР-2'!X11)/2</f>
        <v>3</v>
      </c>
    </row>
    <row r="12" spans="1:26">
      <c r="A12" s="2">
        <v>8</v>
      </c>
      <c r="B12" s="2" t="s">
        <v>40</v>
      </c>
      <c r="C12" s="26"/>
      <c r="D12" s="26">
        <v>3</v>
      </c>
      <c r="E12" s="26"/>
      <c r="F12" s="26">
        <v>3</v>
      </c>
      <c r="G12" s="26"/>
      <c r="H12" s="26">
        <v>3</v>
      </c>
      <c r="I12" s="26"/>
      <c r="J12" s="26">
        <v>3</v>
      </c>
      <c r="K12" s="26"/>
      <c r="L12" s="26">
        <v>2</v>
      </c>
      <c r="M12" s="26"/>
      <c r="N12" s="26">
        <v>3</v>
      </c>
      <c r="O12" s="26"/>
      <c r="P12" s="26">
        <v>3</v>
      </c>
      <c r="Q12" s="26"/>
      <c r="R12" s="26">
        <v>3</v>
      </c>
      <c r="S12" s="26"/>
      <c r="T12" s="26">
        <v>3</v>
      </c>
      <c r="U12" s="26"/>
      <c r="V12" s="26">
        <v>3</v>
      </c>
      <c r="W12" s="27">
        <f t="shared" si="0"/>
        <v>0</v>
      </c>
      <c r="X12" s="27">
        <f t="shared" si="1"/>
        <v>2.9</v>
      </c>
      <c r="Y12" s="24">
        <f>('ПР-1'!AG12+'ПР-2'!W12)/2</f>
        <v>0</v>
      </c>
      <c r="Z12" s="24">
        <f>('ПР-1'!AH12+'ПР-2'!X12)/2</f>
        <v>2.95</v>
      </c>
    </row>
    <row r="13" spans="1:26">
      <c r="A13" s="2">
        <v>9</v>
      </c>
      <c r="B13" s="2" t="s">
        <v>41</v>
      </c>
      <c r="C13" s="26">
        <v>3</v>
      </c>
      <c r="D13" s="26">
        <v>3</v>
      </c>
      <c r="E13" s="26">
        <v>3</v>
      </c>
      <c r="F13" s="26">
        <v>3</v>
      </c>
      <c r="G13" s="26">
        <v>2</v>
      </c>
      <c r="H13" s="26">
        <v>3</v>
      </c>
      <c r="I13" s="26">
        <v>2</v>
      </c>
      <c r="J13" s="26">
        <v>3</v>
      </c>
      <c r="K13" s="26">
        <v>2</v>
      </c>
      <c r="L13" s="26">
        <v>3</v>
      </c>
      <c r="M13" s="26">
        <v>3</v>
      </c>
      <c r="N13" s="26">
        <v>3</v>
      </c>
      <c r="O13" s="26">
        <v>2</v>
      </c>
      <c r="P13" s="26">
        <v>3</v>
      </c>
      <c r="Q13" s="26">
        <v>3</v>
      </c>
      <c r="R13" s="26">
        <v>3</v>
      </c>
      <c r="S13" s="26">
        <v>3</v>
      </c>
      <c r="T13" s="26">
        <v>3</v>
      </c>
      <c r="U13" s="26">
        <v>3</v>
      </c>
      <c r="V13" s="26">
        <v>3</v>
      </c>
      <c r="W13" s="27">
        <f t="shared" si="0"/>
        <v>2.6</v>
      </c>
      <c r="X13" s="27">
        <f t="shared" si="1"/>
        <v>3</v>
      </c>
      <c r="Y13" s="24">
        <f>('ПР-1'!AG13+'ПР-2'!W13)/2</f>
        <v>2.2333333333333334</v>
      </c>
      <c r="Z13" s="24">
        <f>('ПР-1'!AH13+'ПР-2'!X13)/2</f>
        <v>3</v>
      </c>
    </row>
    <row r="14" spans="1:26">
      <c r="A14" s="2">
        <v>10</v>
      </c>
      <c r="B14" s="2" t="s">
        <v>42</v>
      </c>
      <c r="C14" s="26">
        <v>2</v>
      </c>
      <c r="D14" s="26">
        <v>3</v>
      </c>
      <c r="E14" s="26">
        <v>2</v>
      </c>
      <c r="F14" s="26">
        <v>3</v>
      </c>
      <c r="G14" s="26">
        <v>2</v>
      </c>
      <c r="H14" s="26">
        <v>3</v>
      </c>
      <c r="I14" s="26">
        <v>2</v>
      </c>
      <c r="J14" s="26">
        <v>3</v>
      </c>
      <c r="K14" s="26">
        <v>1</v>
      </c>
      <c r="L14" s="26">
        <v>3</v>
      </c>
      <c r="M14" s="26">
        <v>2</v>
      </c>
      <c r="N14" s="26">
        <v>3</v>
      </c>
      <c r="O14" s="26">
        <v>2</v>
      </c>
      <c r="P14" s="26">
        <v>3</v>
      </c>
      <c r="Q14" s="26">
        <v>2</v>
      </c>
      <c r="R14" s="26">
        <v>3</v>
      </c>
      <c r="S14" s="26">
        <v>2</v>
      </c>
      <c r="T14" s="26">
        <v>3</v>
      </c>
      <c r="U14" s="26">
        <v>2</v>
      </c>
      <c r="V14" s="26">
        <v>3</v>
      </c>
      <c r="W14" s="27">
        <f t="shared" si="0"/>
        <v>1.9</v>
      </c>
      <c r="X14" s="27">
        <f t="shared" si="1"/>
        <v>3</v>
      </c>
      <c r="Y14" s="24">
        <f>('ПР-1'!AG14+'ПР-2'!W14)/2</f>
        <v>1.65</v>
      </c>
      <c r="Z14" s="24">
        <f>('ПР-1'!AH14+'ПР-2'!X14)/2</f>
        <v>3</v>
      </c>
    </row>
    <row r="15" spans="1:26">
      <c r="A15" s="2">
        <v>11</v>
      </c>
      <c r="B15" s="2" t="s">
        <v>43</v>
      </c>
      <c r="C15" s="26">
        <v>3</v>
      </c>
      <c r="D15" s="26">
        <v>3</v>
      </c>
      <c r="E15" s="26">
        <v>3</v>
      </c>
      <c r="F15" s="26">
        <v>3</v>
      </c>
      <c r="G15" s="26">
        <v>3</v>
      </c>
      <c r="H15" s="26">
        <v>3</v>
      </c>
      <c r="I15" s="26">
        <v>3</v>
      </c>
      <c r="J15" s="26">
        <v>3</v>
      </c>
      <c r="K15" s="26">
        <v>2</v>
      </c>
      <c r="L15" s="26">
        <v>3</v>
      </c>
      <c r="M15" s="26">
        <v>3</v>
      </c>
      <c r="N15" s="26">
        <v>3</v>
      </c>
      <c r="O15" s="26">
        <v>3</v>
      </c>
      <c r="P15" s="26">
        <v>3</v>
      </c>
      <c r="Q15" s="26">
        <v>3</v>
      </c>
      <c r="R15" s="26">
        <v>3</v>
      </c>
      <c r="S15" s="26">
        <v>3</v>
      </c>
      <c r="T15" s="26">
        <v>3</v>
      </c>
      <c r="U15" s="26">
        <v>3</v>
      </c>
      <c r="V15" s="26">
        <v>3</v>
      </c>
      <c r="W15" s="27">
        <f t="shared" si="0"/>
        <v>2.9</v>
      </c>
      <c r="X15" s="27">
        <f t="shared" si="1"/>
        <v>3</v>
      </c>
      <c r="Y15" s="24">
        <f>('ПР-1'!AG15+'ПР-2'!W15)/2</f>
        <v>2.7166666666666668</v>
      </c>
      <c r="Z15" s="24">
        <f>('ПР-1'!AH15+'ПР-2'!X15)/2</f>
        <v>3</v>
      </c>
    </row>
    <row r="16" spans="1:26">
      <c r="A16" s="2">
        <v>12</v>
      </c>
      <c r="B16" s="2" t="s">
        <v>44</v>
      </c>
      <c r="C16" s="26">
        <v>3</v>
      </c>
      <c r="D16" s="26">
        <v>3</v>
      </c>
      <c r="E16" s="26">
        <v>3</v>
      </c>
      <c r="F16" s="26">
        <v>3</v>
      </c>
      <c r="G16" s="26">
        <v>2</v>
      </c>
      <c r="H16" s="26">
        <v>3</v>
      </c>
      <c r="I16" s="26">
        <v>2</v>
      </c>
      <c r="J16" s="26">
        <v>3</v>
      </c>
      <c r="K16" s="26">
        <v>2</v>
      </c>
      <c r="L16" s="26">
        <v>3</v>
      </c>
      <c r="M16" s="26">
        <v>3</v>
      </c>
      <c r="N16" s="26">
        <v>3</v>
      </c>
      <c r="O16" s="26">
        <v>2</v>
      </c>
      <c r="P16" s="26">
        <v>3</v>
      </c>
      <c r="Q16" s="26">
        <v>3</v>
      </c>
      <c r="R16" s="26">
        <v>3</v>
      </c>
      <c r="S16" s="26">
        <v>3</v>
      </c>
      <c r="T16" s="26">
        <v>3</v>
      </c>
      <c r="U16" s="26">
        <v>3</v>
      </c>
      <c r="V16" s="26">
        <v>3</v>
      </c>
      <c r="W16" s="27">
        <f t="shared" si="0"/>
        <v>2.6</v>
      </c>
      <c r="X16" s="27">
        <f t="shared" si="1"/>
        <v>3</v>
      </c>
      <c r="Y16" s="24">
        <f>('ПР-1'!AG16+'ПР-2'!W16)/2</f>
        <v>2.166666666666667</v>
      </c>
      <c r="Z16" s="24">
        <f>('ПР-1'!AH16+'ПР-2'!X16)/2</f>
        <v>3</v>
      </c>
    </row>
    <row r="17" spans="1:26">
      <c r="A17" s="2">
        <v>13</v>
      </c>
      <c r="B17" s="2" t="s">
        <v>45</v>
      </c>
      <c r="C17" s="26">
        <v>2</v>
      </c>
      <c r="D17" s="26">
        <v>3</v>
      </c>
      <c r="E17" s="26">
        <v>2</v>
      </c>
      <c r="F17" s="26">
        <v>3</v>
      </c>
      <c r="G17" s="26">
        <v>2</v>
      </c>
      <c r="H17" s="26">
        <v>3</v>
      </c>
      <c r="I17" s="26">
        <v>2</v>
      </c>
      <c r="J17" s="26">
        <v>3</v>
      </c>
      <c r="K17" s="26">
        <v>2</v>
      </c>
      <c r="L17" s="26">
        <v>3</v>
      </c>
      <c r="M17" s="26">
        <v>2</v>
      </c>
      <c r="N17" s="26">
        <v>3</v>
      </c>
      <c r="O17" s="26">
        <v>2</v>
      </c>
      <c r="P17" s="26">
        <v>3</v>
      </c>
      <c r="Q17" s="26">
        <v>2</v>
      </c>
      <c r="R17" s="26">
        <v>3</v>
      </c>
      <c r="S17" s="26">
        <v>2</v>
      </c>
      <c r="T17" s="26">
        <v>3</v>
      </c>
      <c r="U17" s="26">
        <v>2</v>
      </c>
      <c r="V17" s="26">
        <v>3</v>
      </c>
      <c r="W17" s="27">
        <f t="shared" si="0"/>
        <v>2</v>
      </c>
      <c r="X17" s="27">
        <f t="shared" si="1"/>
        <v>3</v>
      </c>
      <c r="Y17" s="24">
        <f>('ПР-1'!AG17+'ПР-2'!W17)/2</f>
        <v>1.7666666666666666</v>
      </c>
      <c r="Z17" s="24">
        <f>('ПР-1'!AH17+'ПР-2'!X17)/2</f>
        <v>2.8666666666666667</v>
      </c>
    </row>
    <row r="18" spans="1:26">
      <c r="A18" s="2">
        <v>14</v>
      </c>
      <c r="B18" s="2" t="s">
        <v>46</v>
      </c>
      <c r="C18" s="26">
        <v>3</v>
      </c>
      <c r="D18" s="26">
        <v>3</v>
      </c>
      <c r="E18" s="26">
        <v>3</v>
      </c>
      <c r="F18" s="26">
        <v>3</v>
      </c>
      <c r="G18" s="26">
        <v>3</v>
      </c>
      <c r="H18" s="26">
        <v>3</v>
      </c>
      <c r="I18" s="26">
        <v>3</v>
      </c>
      <c r="J18" s="26">
        <v>3</v>
      </c>
      <c r="K18" s="26">
        <v>2</v>
      </c>
      <c r="L18" s="26">
        <v>3</v>
      </c>
      <c r="M18" s="26">
        <v>3</v>
      </c>
      <c r="N18" s="26">
        <v>3</v>
      </c>
      <c r="O18" s="26">
        <v>3</v>
      </c>
      <c r="P18" s="26">
        <v>3</v>
      </c>
      <c r="Q18" s="26">
        <v>3</v>
      </c>
      <c r="R18" s="26">
        <v>3</v>
      </c>
      <c r="S18" s="26">
        <v>3</v>
      </c>
      <c r="T18" s="26">
        <v>3</v>
      </c>
      <c r="U18" s="26">
        <v>3</v>
      </c>
      <c r="V18" s="26">
        <v>3</v>
      </c>
      <c r="W18" s="27">
        <f t="shared" si="0"/>
        <v>2.9</v>
      </c>
      <c r="X18" s="27">
        <f t="shared" si="1"/>
        <v>3</v>
      </c>
      <c r="Y18" s="24">
        <f>('ПР-1'!AG18+'ПР-2'!W18)/2</f>
        <v>2.7833333333333332</v>
      </c>
      <c r="Z18" s="24">
        <f>('ПР-1'!AH18+'ПР-2'!X18)/2</f>
        <v>3</v>
      </c>
    </row>
    <row r="19" spans="1:26">
      <c r="A19" s="2">
        <v>15</v>
      </c>
      <c r="B19" s="2" t="s">
        <v>47</v>
      </c>
      <c r="C19" s="26">
        <v>3</v>
      </c>
      <c r="D19" s="26">
        <v>3</v>
      </c>
      <c r="E19" s="26">
        <v>3</v>
      </c>
      <c r="F19" s="26">
        <v>3</v>
      </c>
      <c r="G19" s="26">
        <v>2</v>
      </c>
      <c r="H19" s="26">
        <v>3</v>
      </c>
      <c r="I19" s="26">
        <v>3</v>
      </c>
      <c r="J19" s="26">
        <v>3</v>
      </c>
      <c r="K19" s="26">
        <v>2</v>
      </c>
      <c r="L19" s="26">
        <v>3</v>
      </c>
      <c r="M19" s="26">
        <v>3</v>
      </c>
      <c r="N19" s="26">
        <v>3</v>
      </c>
      <c r="O19" s="26">
        <v>3</v>
      </c>
      <c r="P19" s="26">
        <v>3</v>
      </c>
      <c r="Q19" s="26">
        <v>3</v>
      </c>
      <c r="R19" s="26">
        <v>3</v>
      </c>
      <c r="S19" s="26">
        <v>3</v>
      </c>
      <c r="T19" s="26">
        <v>3</v>
      </c>
      <c r="U19" s="26">
        <v>3</v>
      </c>
      <c r="V19" s="26">
        <v>3</v>
      </c>
      <c r="W19" s="27">
        <f t="shared" si="0"/>
        <v>2.8</v>
      </c>
      <c r="X19" s="27">
        <f t="shared" si="1"/>
        <v>3</v>
      </c>
      <c r="Y19" s="24">
        <f>('ПР-1'!AG19+'ПР-2'!W19)/2</f>
        <v>2.6333333333333333</v>
      </c>
      <c r="Z19" s="24">
        <f>('ПР-1'!AH19+'ПР-2'!X19)/2</f>
        <v>2.9333333333333336</v>
      </c>
    </row>
    <row r="20" spans="1:26">
      <c r="A20" s="2">
        <v>16</v>
      </c>
      <c r="B20" s="2" t="s">
        <v>48</v>
      </c>
      <c r="C20" s="26">
        <v>3</v>
      </c>
      <c r="D20" s="26">
        <v>3</v>
      </c>
      <c r="E20" s="26">
        <v>3</v>
      </c>
      <c r="F20" s="26">
        <v>3</v>
      </c>
      <c r="G20" s="26">
        <v>2</v>
      </c>
      <c r="H20" s="26">
        <v>3</v>
      </c>
      <c r="I20" s="26">
        <v>2</v>
      </c>
      <c r="J20" s="26">
        <v>3</v>
      </c>
      <c r="K20" s="26">
        <v>2</v>
      </c>
      <c r="L20" s="26">
        <v>3</v>
      </c>
      <c r="M20" s="26">
        <v>3</v>
      </c>
      <c r="N20" s="26">
        <v>3</v>
      </c>
      <c r="O20" s="26">
        <v>2</v>
      </c>
      <c r="P20" s="26">
        <v>3</v>
      </c>
      <c r="Q20" s="26">
        <v>2</v>
      </c>
      <c r="R20" s="26">
        <v>3</v>
      </c>
      <c r="S20" s="26">
        <v>3</v>
      </c>
      <c r="T20" s="26">
        <v>3</v>
      </c>
      <c r="U20" s="26">
        <v>2</v>
      </c>
      <c r="V20" s="26">
        <v>3</v>
      </c>
      <c r="W20" s="27">
        <f t="shared" si="0"/>
        <v>2.4</v>
      </c>
      <c r="X20" s="27">
        <f t="shared" si="1"/>
        <v>3</v>
      </c>
      <c r="Y20" s="24">
        <f>('ПР-1'!AG20+'ПР-2'!W20)/2</f>
        <v>2.1</v>
      </c>
      <c r="Z20" s="24">
        <f>('ПР-1'!AH20+'ПР-2'!X20)/2</f>
        <v>2.9333333333333336</v>
      </c>
    </row>
    <row r="21" spans="1:26">
      <c r="A21" s="2">
        <v>17</v>
      </c>
      <c r="B21" s="2" t="s">
        <v>49</v>
      </c>
      <c r="C21" s="26">
        <v>3</v>
      </c>
      <c r="D21" s="26">
        <v>3</v>
      </c>
      <c r="E21" s="26">
        <v>3</v>
      </c>
      <c r="F21" s="26">
        <v>3</v>
      </c>
      <c r="G21" s="26">
        <v>2</v>
      </c>
      <c r="H21" s="26">
        <v>3</v>
      </c>
      <c r="I21" s="26">
        <v>3</v>
      </c>
      <c r="J21" s="26">
        <v>3</v>
      </c>
      <c r="K21" s="26">
        <v>2</v>
      </c>
      <c r="L21" s="26">
        <v>3</v>
      </c>
      <c r="M21" s="26">
        <v>3</v>
      </c>
      <c r="N21" s="26">
        <v>3</v>
      </c>
      <c r="O21" s="26">
        <v>3</v>
      </c>
      <c r="P21" s="26">
        <v>3</v>
      </c>
      <c r="Q21" s="26">
        <v>3</v>
      </c>
      <c r="R21" s="26">
        <v>3</v>
      </c>
      <c r="S21" s="26">
        <v>3</v>
      </c>
      <c r="T21" s="26">
        <v>3</v>
      </c>
      <c r="U21" s="26">
        <v>3</v>
      </c>
      <c r="V21" s="26">
        <v>3</v>
      </c>
      <c r="W21" s="27">
        <f t="shared" si="0"/>
        <v>2.8</v>
      </c>
      <c r="X21" s="27">
        <f t="shared" si="1"/>
        <v>3</v>
      </c>
      <c r="Y21" s="24">
        <f>('ПР-1'!AG21+'ПР-2'!W21)/2</f>
        <v>2.4333333333333336</v>
      </c>
      <c r="Z21" s="24">
        <f>('ПР-1'!AH21+'ПР-2'!X21)/2</f>
        <v>3</v>
      </c>
    </row>
    <row r="22" spans="1:26">
      <c r="A22" s="2">
        <v>18</v>
      </c>
      <c r="B22" s="2" t="s">
        <v>50</v>
      </c>
      <c r="C22" s="26">
        <v>3</v>
      </c>
      <c r="D22" s="26">
        <v>3</v>
      </c>
      <c r="E22" s="26">
        <v>3</v>
      </c>
      <c r="F22" s="26">
        <v>3</v>
      </c>
      <c r="G22" s="26">
        <v>2</v>
      </c>
      <c r="H22" s="26">
        <v>3</v>
      </c>
      <c r="I22" s="26">
        <v>2</v>
      </c>
      <c r="J22" s="26">
        <v>3</v>
      </c>
      <c r="K22" s="26">
        <v>2</v>
      </c>
      <c r="L22" s="26">
        <v>3</v>
      </c>
      <c r="M22" s="26">
        <v>3</v>
      </c>
      <c r="N22" s="26">
        <v>3</v>
      </c>
      <c r="O22" s="26">
        <v>2</v>
      </c>
      <c r="P22" s="26">
        <v>3</v>
      </c>
      <c r="Q22" s="26">
        <v>3</v>
      </c>
      <c r="R22" s="26">
        <v>3</v>
      </c>
      <c r="S22" s="26">
        <v>3</v>
      </c>
      <c r="T22" s="26">
        <v>3</v>
      </c>
      <c r="U22" s="26">
        <v>2</v>
      </c>
      <c r="V22" s="26">
        <v>3</v>
      </c>
      <c r="W22" s="27">
        <f t="shared" si="0"/>
        <v>2.5</v>
      </c>
      <c r="X22" s="27">
        <f t="shared" si="1"/>
        <v>3</v>
      </c>
      <c r="Y22" s="24">
        <f>('ПР-1'!AG22+'ПР-2'!W22)/2</f>
        <v>2.2833333333333332</v>
      </c>
      <c r="Z22" s="24">
        <f>('ПР-1'!AH22+'ПР-2'!X22)/2</f>
        <v>3</v>
      </c>
    </row>
    <row r="23" spans="1:26">
      <c r="A23" s="2">
        <v>19</v>
      </c>
      <c r="B23" s="15" t="s">
        <v>65</v>
      </c>
      <c r="C23" s="26">
        <v>2</v>
      </c>
      <c r="D23" s="26">
        <v>3</v>
      </c>
      <c r="E23" s="26">
        <v>2</v>
      </c>
      <c r="F23" s="26">
        <v>3</v>
      </c>
      <c r="G23" s="26">
        <v>1</v>
      </c>
      <c r="H23" s="26">
        <v>2</v>
      </c>
      <c r="I23" s="26">
        <v>1</v>
      </c>
      <c r="J23" s="26">
        <v>2</v>
      </c>
      <c r="K23" s="26">
        <v>1</v>
      </c>
      <c r="L23" s="26">
        <v>2</v>
      </c>
      <c r="M23" s="26">
        <v>2</v>
      </c>
      <c r="N23" s="26">
        <v>3</v>
      </c>
      <c r="O23" s="26">
        <v>1</v>
      </c>
      <c r="P23" s="26">
        <v>3</v>
      </c>
      <c r="Q23" s="26">
        <v>2</v>
      </c>
      <c r="R23" s="26">
        <v>3</v>
      </c>
      <c r="S23" s="26">
        <v>3</v>
      </c>
      <c r="T23" s="26">
        <v>3</v>
      </c>
      <c r="U23" s="26">
        <v>2</v>
      </c>
      <c r="V23" s="26">
        <v>3</v>
      </c>
      <c r="W23" s="27">
        <f t="shared" si="0"/>
        <v>1.7</v>
      </c>
      <c r="X23" s="27">
        <f t="shared" si="1"/>
        <v>2.7</v>
      </c>
      <c r="Y23" s="24">
        <f>('ПР-1'!AG23+'ПР-2'!W23)/2</f>
        <v>1.3833333333333333</v>
      </c>
      <c r="Z23" s="24">
        <f>('ПР-1'!AH23+'ПР-2'!X23)/2</f>
        <v>2.4500000000000002</v>
      </c>
    </row>
    <row r="24" spans="1:26">
      <c r="A24" s="2">
        <v>20</v>
      </c>
      <c r="B24" s="2" t="s">
        <v>51</v>
      </c>
      <c r="C24" s="26">
        <v>3</v>
      </c>
      <c r="D24" s="26">
        <v>3</v>
      </c>
      <c r="E24" s="26">
        <v>3</v>
      </c>
      <c r="F24" s="26">
        <v>3</v>
      </c>
      <c r="G24" s="26">
        <v>3</v>
      </c>
      <c r="H24" s="26">
        <v>3</v>
      </c>
      <c r="I24" s="26">
        <v>2</v>
      </c>
      <c r="J24" s="26">
        <v>3</v>
      </c>
      <c r="K24" s="26">
        <v>2</v>
      </c>
      <c r="L24" s="26">
        <v>3</v>
      </c>
      <c r="M24" s="26">
        <v>3</v>
      </c>
      <c r="N24" s="26">
        <v>3</v>
      </c>
      <c r="O24" s="26">
        <v>2</v>
      </c>
      <c r="P24" s="26">
        <v>3</v>
      </c>
      <c r="Q24" s="26">
        <v>3</v>
      </c>
      <c r="R24" s="26">
        <v>3</v>
      </c>
      <c r="S24" s="26">
        <v>3</v>
      </c>
      <c r="T24" s="26">
        <v>3</v>
      </c>
      <c r="U24" s="26">
        <v>3</v>
      </c>
      <c r="V24" s="26">
        <v>3</v>
      </c>
      <c r="W24" s="27">
        <f t="shared" si="0"/>
        <v>2.7</v>
      </c>
      <c r="X24" s="27">
        <f t="shared" si="1"/>
        <v>3</v>
      </c>
      <c r="Y24" s="24">
        <f>('ПР-1'!AG24+'ПР-2'!W24)/2</f>
        <v>2.5166666666666666</v>
      </c>
      <c r="Z24" s="24">
        <f>('ПР-1'!AH24+'ПР-2'!X24)/2</f>
        <v>3</v>
      </c>
    </row>
    <row r="25" spans="1:26">
      <c r="A25" s="2">
        <v>21</v>
      </c>
      <c r="B25" s="2" t="s">
        <v>52</v>
      </c>
      <c r="C25" s="26">
        <v>3</v>
      </c>
      <c r="D25" s="26">
        <v>3</v>
      </c>
      <c r="E25" s="26">
        <v>3</v>
      </c>
      <c r="F25" s="26">
        <v>3</v>
      </c>
      <c r="G25" s="26">
        <v>3</v>
      </c>
      <c r="H25" s="26">
        <v>3</v>
      </c>
      <c r="I25" s="26">
        <v>2</v>
      </c>
      <c r="J25" s="26">
        <v>3</v>
      </c>
      <c r="K25" s="26">
        <v>2</v>
      </c>
      <c r="L25" s="26">
        <v>3</v>
      </c>
      <c r="M25" s="26">
        <v>3</v>
      </c>
      <c r="N25" s="26">
        <v>3</v>
      </c>
      <c r="O25" s="26">
        <v>2</v>
      </c>
      <c r="P25" s="26">
        <v>3</v>
      </c>
      <c r="Q25" s="26">
        <v>3</v>
      </c>
      <c r="R25" s="26">
        <v>3</v>
      </c>
      <c r="S25" s="26">
        <v>3</v>
      </c>
      <c r="T25" s="26">
        <v>3</v>
      </c>
      <c r="U25" s="26">
        <v>3</v>
      </c>
      <c r="V25" s="26">
        <v>3</v>
      </c>
      <c r="W25" s="27">
        <f t="shared" si="0"/>
        <v>2.7</v>
      </c>
      <c r="X25" s="27">
        <f t="shared" si="1"/>
        <v>3</v>
      </c>
      <c r="Y25" s="24">
        <f>('ПР-1'!AG25+'ПР-2'!W25)/2</f>
        <v>2.4500000000000002</v>
      </c>
      <c r="Z25" s="24">
        <f>('ПР-1'!AH25+'ПР-2'!X25)/2</f>
        <v>3</v>
      </c>
    </row>
    <row r="26" spans="1:26">
      <c r="A26" s="2">
        <v>22</v>
      </c>
      <c r="B26" s="2" t="s">
        <v>53</v>
      </c>
      <c r="C26" s="26">
        <v>3</v>
      </c>
      <c r="D26" s="26">
        <v>3</v>
      </c>
      <c r="E26" s="26">
        <v>3</v>
      </c>
      <c r="F26" s="26">
        <v>3</v>
      </c>
      <c r="G26" s="26">
        <v>3</v>
      </c>
      <c r="H26" s="26">
        <v>3</v>
      </c>
      <c r="I26" s="26">
        <v>3</v>
      </c>
      <c r="J26" s="26">
        <v>3</v>
      </c>
      <c r="K26" s="26">
        <v>2</v>
      </c>
      <c r="L26" s="26">
        <v>3</v>
      </c>
      <c r="M26" s="26">
        <v>3</v>
      </c>
      <c r="N26" s="26">
        <v>3</v>
      </c>
      <c r="O26" s="26">
        <v>2</v>
      </c>
      <c r="P26" s="26">
        <v>3</v>
      </c>
      <c r="Q26" s="26">
        <v>3</v>
      </c>
      <c r="R26" s="26">
        <v>3</v>
      </c>
      <c r="S26" s="26">
        <v>3</v>
      </c>
      <c r="T26" s="26">
        <v>3</v>
      </c>
      <c r="U26" s="26">
        <v>3</v>
      </c>
      <c r="V26" s="26">
        <v>3</v>
      </c>
      <c r="W26" s="27">
        <f t="shared" si="0"/>
        <v>2.8</v>
      </c>
      <c r="X26" s="27">
        <f t="shared" si="1"/>
        <v>3</v>
      </c>
      <c r="Y26" s="24">
        <f>('ПР-1'!AG26+'ПР-2'!W26)/2</f>
        <v>2.6666666666666665</v>
      </c>
      <c r="Z26" s="24">
        <f>('ПР-1'!AH26+'ПР-2'!X26)/2</f>
        <v>3</v>
      </c>
    </row>
    <row r="27" spans="1:26">
      <c r="A27" s="2">
        <v>23</v>
      </c>
      <c r="B27" s="2" t="s">
        <v>54</v>
      </c>
      <c r="C27" s="26">
        <v>3</v>
      </c>
      <c r="D27" s="26">
        <v>3</v>
      </c>
      <c r="E27" s="26">
        <v>3</v>
      </c>
      <c r="F27" s="26">
        <v>3</v>
      </c>
      <c r="G27" s="26">
        <v>2</v>
      </c>
      <c r="H27" s="26">
        <v>3</v>
      </c>
      <c r="I27" s="26">
        <v>2</v>
      </c>
      <c r="J27" s="26">
        <v>3</v>
      </c>
      <c r="K27" s="26">
        <v>2</v>
      </c>
      <c r="L27" s="26">
        <v>3</v>
      </c>
      <c r="M27" s="26">
        <v>3</v>
      </c>
      <c r="N27" s="26">
        <v>3</v>
      </c>
      <c r="O27" s="26">
        <v>2</v>
      </c>
      <c r="P27" s="26">
        <v>3</v>
      </c>
      <c r="Q27" s="26">
        <v>3</v>
      </c>
      <c r="R27" s="26">
        <v>3</v>
      </c>
      <c r="S27" s="26">
        <v>3</v>
      </c>
      <c r="T27" s="26">
        <v>3</v>
      </c>
      <c r="U27" s="26">
        <v>2</v>
      </c>
      <c r="V27" s="26">
        <v>3</v>
      </c>
      <c r="W27" s="27">
        <f t="shared" si="0"/>
        <v>2.5</v>
      </c>
      <c r="X27" s="27">
        <f t="shared" si="1"/>
        <v>3</v>
      </c>
      <c r="Y27" s="24">
        <f>('ПР-1'!AG27+'ПР-2'!W27)/2</f>
        <v>2.15</v>
      </c>
      <c r="Z27" s="24">
        <f>('ПР-1'!AH27+'ПР-2'!X27)/2</f>
        <v>2.9666666666666668</v>
      </c>
    </row>
    <row r="28" spans="1:26">
      <c r="A28" s="2">
        <v>24</v>
      </c>
      <c r="B28" s="2" t="s">
        <v>55</v>
      </c>
      <c r="C28" s="26">
        <v>3</v>
      </c>
      <c r="D28" s="26">
        <v>3</v>
      </c>
      <c r="E28" s="26">
        <v>3</v>
      </c>
      <c r="F28" s="26">
        <v>3</v>
      </c>
      <c r="G28" s="26">
        <v>2</v>
      </c>
      <c r="H28" s="26">
        <v>3</v>
      </c>
      <c r="I28" s="26">
        <v>2</v>
      </c>
      <c r="J28" s="26">
        <v>3</v>
      </c>
      <c r="K28" s="26">
        <v>2</v>
      </c>
      <c r="L28" s="26">
        <v>3</v>
      </c>
      <c r="M28" s="26">
        <v>3</v>
      </c>
      <c r="N28" s="26">
        <v>3</v>
      </c>
      <c r="O28" s="26">
        <v>2</v>
      </c>
      <c r="P28" s="26">
        <v>3</v>
      </c>
      <c r="Q28" s="26">
        <v>3</v>
      </c>
      <c r="R28" s="26">
        <v>3</v>
      </c>
      <c r="S28" s="26">
        <v>3</v>
      </c>
      <c r="T28" s="26">
        <v>3</v>
      </c>
      <c r="U28" s="26">
        <v>2</v>
      </c>
      <c r="V28" s="26">
        <v>3</v>
      </c>
      <c r="W28" s="27">
        <f t="shared" si="0"/>
        <v>2.5</v>
      </c>
      <c r="X28" s="27">
        <f t="shared" si="1"/>
        <v>3</v>
      </c>
      <c r="Y28" s="24">
        <f>('ПР-1'!AG28+'ПР-2'!W28)/2</f>
        <v>2.2166666666666668</v>
      </c>
      <c r="Z28" s="24">
        <f>('ПР-1'!AH28+'ПР-2'!X28)/2</f>
        <v>3</v>
      </c>
    </row>
    <row r="29" spans="1:26">
      <c r="A29" s="2">
        <v>25</v>
      </c>
      <c r="B29" s="2" t="s">
        <v>56</v>
      </c>
      <c r="C29" s="26">
        <v>3</v>
      </c>
      <c r="D29" s="26">
        <v>3</v>
      </c>
      <c r="E29" s="26">
        <v>3</v>
      </c>
      <c r="F29" s="26">
        <v>3</v>
      </c>
      <c r="G29" s="26">
        <v>3</v>
      </c>
      <c r="H29" s="26">
        <v>3</v>
      </c>
      <c r="I29" s="26">
        <v>3</v>
      </c>
      <c r="J29" s="26">
        <v>3</v>
      </c>
      <c r="K29" s="26">
        <v>3</v>
      </c>
      <c r="L29" s="26">
        <v>3</v>
      </c>
      <c r="M29" s="26">
        <v>3</v>
      </c>
      <c r="N29" s="26">
        <v>3</v>
      </c>
      <c r="O29" s="26">
        <v>3</v>
      </c>
      <c r="P29" s="26">
        <v>3</v>
      </c>
      <c r="Q29" s="26">
        <v>3</v>
      </c>
      <c r="R29" s="26">
        <v>3</v>
      </c>
      <c r="S29" s="26">
        <v>3</v>
      </c>
      <c r="T29" s="26">
        <v>3</v>
      </c>
      <c r="U29" s="26">
        <v>3</v>
      </c>
      <c r="V29" s="26">
        <v>3</v>
      </c>
      <c r="W29" s="27">
        <f t="shared" si="0"/>
        <v>3</v>
      </c>
      <c r="X29" s="27">
        <f t="shared" si="1"/>
        <v>3</v>
      </c>
      <c r="Y29" s="24">
        <f>('ПР-1'!AG29+'ПР-2'!W29)/2</f>
        <v>2.6</v>
      </c>
      <c r="Z29" s="24">
        <f>('ПР-1'!AH29+'ПР-2'!X29)/2</f>
        <v>3</v>
      </c>
    </row>
    <row r="30" spans="1:26">
      <c r="A30" s="2">
        <v>26</v>
      </c>
      <c r="B30" s="2" t="s">
        <v>57</v>
      </c>
      <c r="C30" s="26">
        <v>2</v>
      </c>
      <c r="D30" s="26">
        <v>3</v>
      </c>
      <c r="E30" s="26">
        <v>2</v>
      </c>
      <c r="F30" s="26">
        <v>3</v>
      </c>
      <c r="G30" s="26">
        <v>1</v>
      </c>
      <c r="H30" s="26">
        <v>3</v>
      </c>
      <c r="I30" s="26">
        <v>1</v>
      </c>
      <c r="J30" s="26">
        <v>2</v>
      </c>
      <c r="K30" s="26">
        <v>1</v>
      </c>
      <c r="L30" s="26">
        <v>2</v>
      </c>
      <c r="M30" s="26">
        <v>2</v>
      </c>
      <c r="N30" s="26">
        <v>3</v>
      </c>
      <c r="O30" s="26">
        <v>2</v>
      </c>
      <c r="P30" s="26">
        <v>3</v>
      </c>
      <c r="Q30" s="26">
        <v>2</v>
      </c>
      <c r="R30" s="26">
        <v>3</v>
      </c>
      <c r="S30" s="26">
        <v>3</v>
      </c>
      <c r="T30" s="26">
        <v>3</v>
      </c>
      <c r="U30" s="26">
        <v>2</v>
      </c>
      <c r="V30" s="26">
        <v>3</v>
      </c>
      <c r="W30" s="27">
        <f t="shared" si="0"/>
        <v>1.8</v>
      </c>
      <c r="X30" s="27">
        <f t="shared" si="1"/>
        <v>2.8</v>
      </c>
      <c r="Y30" s="24">
        <f>('ПР-1'!AG30+'ПР-2'!W30)/2</f>
        <v>1.4333333333333333</v>
      </c>
      <c r="Z30" s="24">
        <f>('ПР-1'!AH30+'ПР-2'!X30)/2</f>
        <v>2.4666666666666668</v>
      </c>
    </row>
    <row r="31" spans="1:26">
      <c r="A31" s="2">
        <v>27</v>
      </c>
      <c r="B31" s="2" t="s">
        <v>58</v>
      </c>
      <c r="C31" s="26">
        <v>3</v>
      </c>
      <c r="D31" s="26">
        <v>3</v>
      </c>
      <c r="E31" s="26">
        <v>3</v>
      </c>
      <c r="F31" s="26">
        <v>3</v>
      </c>
      <c r="G31" s="26">
        <v>2</v>
      </c>
      <c r="H31" s="26">
        <v>3</v>
      </c>
      <c r="I31" s="26">
        <v>2</v>
      </c>
      <c r="J31" s="26">
        <v>3</v>
      </c>
      <c r="K31" s="26">
        <v>2</v>
      </c>
      <c r="L31" s="26">
        <v>3</v>
      </c>
      <c r="M31" s="26">
        <v>3</v>
      </c>
      <c r="N31" s="26">
        <v>3</v>
      </c>
      <c r="O31" s="26">
        <v>2</v>
      </c>
      <c r="P31" s="26">
        <v>3</v>
      </c>
      <c r="Q31" s="26">
        <v>3</v>
      </c>
      <c r="R31" s="26">
        <v>3</v>
      </c>
      <c r="S31" s="26">
        <v>3</v>
      </c>
      <c r="T31" s="26">
        <v>3</v>
      </c>
      <c r="U31" s="26">
        <v>2</v>
      </c>
      <c r="V31" s="26">
        <v>3</v>
      </c>
      <c r="W31" s="27">
        <f t="shared" si="0"/>
        <v>2.5</v>
      </c>
      <c r="X31" s="27">
        <f t="shared" si="1"/>
        <v>3</v>
      </c>
      <c r="Y31" s="24">
        <f>('ПР-1'!AG31+'ПР-2'!W31)/2</f>
        <v>2.2166666666666668</v>
      </c>
      <c r="Z31" s="24">
        <f>('ПР-1'!AH31+'ПР-2'!X31)/2</f>
        <v>2.9666666666666668</v>
      </c>
    </row>
    <row r="32" spans="1:26">
      <c r="A32" s="2">
        <v>28</v>
      </c>
      <c r="B32" s="2" t="s">
        <v>59</v>
      </c>
      <c r="C32" s="26">
        <v>3</v>
      </c>
      <c r="D32" s="26">
        <v>3</v>
      </c>
      <c r="E32" s="26">
        <v>2</v>
      </c>
      <c r="F32" s="26">
        <v>3</v>
      </c>
      <c r="G32" s="26">
        <v>2</v>
      </c>
      <c r="H32" s="26">
        <v>3</v>
      </c>
      <c r="I32" s="26">
        <v>2</v>
      </c>
      <c r="J32" s="26">
        <v>3</v>
      </c>
      <c r="K32" s="26">
        <v>2</v>
      </c>
      <c r="L32" s="26">
        <v>3</v>
      </c>
      <c r="M32" s="26">
        <v>3</v>
      </c>
      <c r="N32" s="26">
        <v>3</v>
      </c>
      <c r="O32" s="26">
        <v>2</v>
      </c>
      <c r="P32" s="26">
        <v>3</v>
      </c>
      <c r="Q32" s="26">
        <v>2</v>
      </c>
      <c r="R32" s="26">
        <v>3</v>
      </c>
      <c r="S32" s="26">
        <v>3</v>
      </c>
      <c r="T32" s="26">
        <v>3</v>
      </c>
      <c r="U32" s="26">
        <v>2</v>
      </c>
      <c r="V32" s="26">
        <v>3</v>
      </c>
      <c r="W32" s="27">
        <f t="shared" si="0"/>
        <v>2.2999999999999998</v>
      </c>
      <c r="X32" s="27">
        <f t="shared" si="1"/>
        <v>3</v>
      </c>
      <c r="Y32" s="24">
        <f>('ПР-1'!AG32+'ПР-2'!W32)/2</f>
        <v>2.0166666666666666</v>
      </c>
      <c r="Z32" s="24">
        <f>('ПР-1'!AH32+'ПР-2'!X32)/2</f>
        <v>2.8666666666666667</v>
      </c>
    </row>
    <row r="33" spans="1:26">
      <c r="A33" s="2">
        <v>29</v>
      </c>
      <c r="B33" s="2" t="s">
        <v>60</v>
      </c>
      <c r="C33" s="26">
        <v>3</v>
      </c>
      <c r="D33" s="26">
        <v>3</v>
      </c>
      <c r="E33" s="26">
        <v>3</v>
      </c>
      <c r="F33" s="26">
        <v>3</v>
      </c>
      <c r="G33" s="26">
        <v>2</v>
      </c>
      <c r="H33" s="26">
        <v>3</v>
      </c>
      <c r="I33" s="26">
        <v>2</v>
      </c>
      <c r="J33" s="26">
        <v>3</v>
      </c>
      <c r="K33" s="26">
        <v>2</v>
      </c>
      <c r="L33" s="26">
        <v>3</v>
      </c>
      <c r="M33" s="26">
        <v>3</v>
      </c>
      <c r="N33" s="26">
        <v>3</v>
      </c>
      <c r="O33" s="26">
        <v>2</v>
      </c>
      <c r="P33" s="26">
        <v>3</v>
      </c>
      <c r="Q33" s="26">
        <v>2</v>
      </c>
      <c r="R33" s="26">
        <v>3</v>
      </c>
      <c r="S33" s="26">
        <v>3</v>
      </c>
      <c r="T33" s="26">
        <v>3</v>
      </c>
      <c r="U33" s="26">
        <v>2</v>
      </c>
      <c r="V33" s="26">
        <v>3</v>
      </c>
      <c r="W33" s="27">
        <f t="shared" si="0"/>
        <v>2.4</v>
      </c>
      <c r="X33" s="27">
        <f t="shared" si="1"/>
        <v>3</v>
      </c>
      <c r="Y33" s="24">
        <f>('ПР-1'!AG33+'ПР-2'!W33)/2</f>
        <v>2.0666666666666664</v>
      </c>
      <c r="Z33" s="24">
        <f>('ПР-1'!AH33+'ПР-2'!X33)/2</f>
        <v>3</v>
      </c>
    </row>
    <row r="34" spans="1:26">
      <c r="A34" s="2">
        <v>30</v>
      </c>
      <c r="B34" s="2" t="s">
        <v>61</v>
      </c>
      <c r="C34" s="26">
        <v>3</v>
      </c>
      <c r="D34" s="26">
        <v>3</v>
      </c>
      <c r="E34" s="26">
        <v>3</v>
      </c>
      <c r="F34" s="26">
        <v>3</v>
      </c>
      <c r="G34" s="26">
        <v>3</v>
      </c>
      <c r="H34" s="26">
        <v>3</v>
      </c>
      <c r="I34" s="26">
        <v>2</v>
      </c>
      <c r="J34" s="26">
        <v>3</v>
      </c>
      <c r="K34" s="26">
        <v>2</v>
      </c>
      <c r="L34" s="26">
        <v>3</v>
      </c>
      <c r="M34" s="26">
        <v>3</v>
      </c>
      <c r="N34" s="26">
        <v>3</v>
      </c>
      <c r="O34" s="26">
        <v>2</v>
      </c>
      <c r="P34" s="26">
        <v>3</v>
      </c>
      <c r="Q34" s="26">
        <v>3</v>
      </c>
      <c r="R34" s="26">
        <v>3</v>
      </c>
      <c r="S34" s="26">
        <v>3</v>
      </c>
      <c r="T34" s="26">
        <v>3</v>
      </c>
      <c r="U34" s="26">
        <v>3</v>
      </c>
      <c r="V34" s="26">
        <v>3</v>
      </c>
      <c r="W34" s="27">
        <f t="shared" ref="W34:W35" si="2">(C34+E34+G34+I34+K34+M34+O34+Q34+S34+U34)/10</f>
        <v>2.7</v>
      </c>
      <c r="X34" s="27">
        <f t="shared" ref="X34:X35" si="3">(D34+F34+H34+J34+L34+N34+P34+R34+T34+V34)/10</f>
        <v>3</v>
      </c>
      <c r="Y34" s="24">
        <f>('ПР-1'!AG34+'ПР-2'!W34)/2</f>
        <v>2.416666666666667</v>
      </c>
      <c r="Z34" s="24">
        <f>('ПР-1'!AH34+'ПР-2'!X34)/2</f>
        <v>3</v>
      </c>
    </row>
    <row r="35" spans="1:26">
      <c r="A35" s="2">
        <v>31</v>
      </c>
      <c r="B35" s="2" t="s">
        <v>62</v>
      </c>
      <c r="C35" s="26">
        <v>3</v>
      </c>
      <c r="D35" s="26">
        <v>3</v>
      </c>
      <c r="E35" s="26">
        <v>3</v>
      </c>
      <c r="F35" s="26">
        <v>3</v>
      </c>
      <c r="G35" s="26">
        <v>3</v>
      </c>
      <c r="H35" s="26">
        <v>3</v>
      </c>
      <c r="I35" s="26">
        <v>3</v>
      </c>
      <c r="J35" s="26">
        <v>3</v>
      </c>
      <c r="K35" s="26">
        <v>3</v>
      </c>
      <c r="L35" s="26">
        <v>3</v>
      </c>
      <c r="M35" s="26">
        <v>3</v>
      </c>
      <c r="N35" s="26">
        <v>3</v>
      </c>
      <c r="O35" s="26">
        <v>3</v>
      </c>
      <c r="P35" s="26">
        <v>3</v>
      </c>
      <c r="Q35" s="26">
        <v>3</v>
      </c>
      <c r="R35" s="26">
        <v>3</v>
      </c>
      <c r="S35" s="26">
        <v>3</v>
      </c>
      <c r="T35" s="26">
        <v>3</v>
      </c>
      <c r="U35" s="26">
        <v>3</v>
      </c>
      <c r="V35" s="26">
        <v>3</v>
      </c>
      <c r="W35" s="27">
        <f t="shared" si="2"/>
        <v>3</v>
      </c>
      <c r="X35" s="27">
        <f t="shared" si="3"/>
        <v>3</v>
      </c>
      <c r="Y35" s="24">
        <f>('ПР-1'!AG35+'ПР-2'!W35)/2</f>
        <v>2.7333333333333334</v>
      </c>
      <c r="Z35" s="24">
        <f>('ПР-1'!AH35+'ПР-2'!X35)/2</f>
        <v>3</v>
      </c>
    </row>
    <row r="36" spans="1:26">
      <c r="A36" s="2">
        <v>32</v>
      </c>
      <c r="B36" s="2" t="s">
        <v>63</v>
      </c>
      <c r="C36" s="26">
        <v>3</v>
      </c>
      <c r="D36" s="26">
        <v>3</v>
      </c>
      <c r="E36" s="26">
        <v>3</v>
      </c>
      <c r="F36" s="26">
        <v>3</v>
      </c>
      <c r="G36" s="26">
        <v>3</v>
      </c>
      <c r="H36" s="26">
        <v>3</v>
      </c>
      <c r="I36" s="26">
        <v>3</v>
      </c>
      <c r="J36" s="26">
        <v>3</v>
      </c>
      <c r="K36" s="26">
        <v>2</v>
      </c>
      <c r="L36" s="26">
        <v>3</v>
      </c>
      <c r="M36" s="26">
        <v>3</v>
      </c>
      <c r="N36" s="26">
        <v>3</v>
      </c>
      <c r="O36" s="26">
        <v>3</v>
      </c>
      <c r="P36" s="26">
        <v>3</v>
      </c>
      <c r="Q36" s="26">
        <v>3</v>
      </c>
      <c r="R36" s="26">
        <v>3</v>
      </c>
      <c r="S36" s="26">
        <v>3</v>
      </c>
      <c r="T36" s="26">
        <v>3</v>
      </c>
      <c r="U36" s="26">
        <v>3</v>
      </c>
      <c r="V36" s="26">
        <v>3</v>
      </c>
      <c r="W36" s="27">
        <f t="shared" si="0"/>
        <v>2.9</v>
      </c>
      <c r="X36" s="27">
        <f t="shared" si="1"/>
        <v>3</v>
      </c>
      <c r="Y36" s="24">
        <f>('ПР-1'!AG34+'ПР-2'!W36)/2</f>
        <v>2.5166666666666666</v>
      </c>
      <c r="Z36" s="24">
        <f>('ПР-1'!AH35+'ПР-2'!X36)/2</f>
        <v>3</v>
      </c>
    </row>
    <row r="37" spans="1:26">
      <c r="A37" s="2">
        <v>33</v>
      </c>
      <c r="B37" s="2" t="s">
        <v>64</v>
      </c>
      <c r="C37" s="26">
        <v>3</v>
      </c>
      <c r="D37" s="26">
        <v>3</v>
      </c>
      <c r="E37" s="26">
        <v>3</v>
      </c>
      <c r="F37" s="26">
        <v>3</v>
      </c>
      <c r="G37" s="26">
        <v>2</v>
      </c>
      <c r="H37" s="26">
        <v>3</v>
      </c>
      <c r="I37" s="26">
        <v>2</v>
      </c>
      <c r="J37" s="26">
        <v>3</v>
      </c>
      <c r="K37" s="26">
        <v>2</v>
      </c>
      <c r="L37" s="26">
        <v>3</v>
      </c>
      <c r="M37" s="26">
        <v>3</v>
      </c>
      <c r="N37" s="26">
        <v>3</v>
      </c>
      <c r="O37" s="26">
        <v>2</v>
      </c>
      <c r="P37" s="26">
        <v>3</v>
      </c>
      <c r="Q37" s="26">
        <v>2</v>
      </c>
      <c r="R37" s="26">
        <v>3</v>
      </c>
      <c r="S37" s="26">
        <v>3</v>
      </c>
      <c r="T37" s="26">
        <v>3</v>
      </c>
      <c r="U37" s="26">
        <v>3</v>
      </c>
      <c r="V37" s="26">
        <v>3</v>
      </c>
      <c r="W37" s="27">
        <f t="shared" si="0"/>
        <v>2.5</v>
      </c>
      <c r="X37" s="27">
        <f t="shared" si="1"/>
        <v>3</v>
      </c>
      <c r="Y37" s="24">
        <f>('ПР-1'!AG37+'ПР-2'!W37)/2</f>
        <v>2.2833333333333332</v>
      </c>
      <c r="Z37" s="24">
        <f>('ПР-1'!AH37+'ПР-2'!X37)/2</f>
        <v>3</v>
      </c>
    </row>
    <row r="38" spans="1:26">
      <c r="A38" s="2">
        <v>34</v>
      </c>
      <c r="B38" s="23" t="s">
        <v>66</v>
      </c>
      <c r="C38" s="26"/>
      <c r="D38" s="26">
        <v>3</v>
      </c>
      <c r="E38" s="26"/>
      <c r="F38" s="26">
        <v>3</v>
      </c>
      <c r="G38" s="26"/>
      <c r="H38" s="26">
        <v>3</v>
      </c>
      <c r="I38" s="26"/>
      <c r="J38" s="26">
        <v>3</v>
      </c>
      <c r="K38" s="26"/>
      <c r="L38" s="26">
        <v>3</v>
      </c>
      <c r="M38" s="26"/>
      <c r="N38" s="26">
        <v>3</v>
      </c>
      <c r="O38" s="26"/>
      <c r="P38" s="26">
        <v>3</v>
      </c>
      <c r="Q38" s="26"/>
      <c r="R38" s="26">
        <v>3</v>
      </c>
      <c r="S38" s="26"/>
      <c r="T38" s="26">
        <v>3</v>
      </c>
      <c r="U38" s="26"/>
      <c r="V38" s="26">
        <v>3</v>
      </c>
      <c r="W38" s="27">
        <f t="shared" ref="W38" si="4">(C38+E38+G38+I38+K38+M38+O38+Q38+S38+U38)/10</f>
        <v>0</v>
      </c>
      <c r="X38" s="27">
        <f t="shared" ref="X38" si="5">(D38+F38+H38+J38+L38+N38+P38+R38+T38+V38)/10</f>
        <v>3</v>
      </c>
      <c r="Y38" s="24">
        <f>('ПР-1'!AG38+'ПР-2'!W38)/2</f>
        <v>0</v>
      </c>
      <c r="Z38" s="24">
        <f>('ПР-1'!AH38+'ПР-2'!X38)/2</f>
        <v>3</v>
      </c>
    </row>
    <row r="39" spans="1:26" ht="15" customHeight="1">
      <c r="A39" s="41" t="s">
        <v>6</v>
      </c>
      <c r="B39" s="42"/>
      <c r="C39" s="26">
        <f>COUNTIF(C5:C37, "3")</f>
        <v>25</v>
      </c>
      <c r="D39" s="26">
        <f>COUNTIF(D5:D38, "3")</f>
        <v>34</v>
      </c>
      <c r="E39" s="26">
        <f>COUNTIF(E5:E37, "3")</f>
        <v>25</v>
      </c>
      <c r="F39" s="26">
        <f>COUNTIF(F5:F38, "3")</f>
        <v>34</v>
      </c>
      <c r="G39" s="26">
        <f>COUNTIF(G5:G37, "3")</f>
        <v>12</v>
      </c>
      <c r="H39" s="26">
        <f>COUNTIF(H5:H38, "3")</f>
        <v>32</v>
      </c>
      <c r="I39" s="26">
        <f>COUNTIF(I5:I37, "3")</f>
        <v>10</v>
      </c>
      <c r="J39" s="26">
        <f>COUNTIF(J5:J38, "3")</f>
        <v>30</v>
      </c>
      <c r="K39" s="26">
        <f>COUNTIF(K5:K37, "3")</f>
        <v>2</v>
      </c>
      <c r="L39" s="26">
        <f>COUNTIF(L5:L38, "3")</f>
        <v>28</v>
      </c>
      <c r="M39" s="26">
        <f>COUNTIF(M5:M37, "3")</f>
        <v>25</v>
      </c>
      <c r="N39" s="26">
        <f>COUNTIF(N5:N38, "3")</f>
        <v>34</v>
      </c>
      <c r="O39" s="26">
        <f>COUNTIF(O5:O37, "3")</f>
        <v>11</v>
      </c>
      <c r="P39" s="26">
        <f>COUNTIF(P5:P38, "3")</f>
        <v>34</v>
      </c>
      <c r="Q39" s="26">
        <f>COUNTIF(Q5:Q37, "3")</f>
        <v>21</v>
      </c>
      <c r="R39" s="26">
        <f>COUNTIF(R5:R38, "3")</f>
        <v>34</v>
      </c>
      <c r="S39" s="26">
        <f>COUNTIF(S5:S37, "3")</f>
        <v>28</v>
      </c>
      <c r="T39" s="26">
        <f>COUNTIF(T5:T38, "3")</f>
        <v>34</v>
      </c>
      <c r="U39" s="26">
        <f>COUNTIF(U5:U37, "3")</f>
        <v>16</v>
      </c>
      <c r="V39" s="26">
        <f>COUNTIF(V5:V38, "3")</f>
        <v>34</v>
      </c>
      <c r="W39" s="28">
        <f>(C39+E39+G39+I39+K39+M39+O39+Q39+S39+U39)/10</f>
        <v>17.5</v>
      </c>
      <c r="X39" s="28">
        <f>(D39+F39+H39+J39+L39+N39+P39+R39+T39+V39)/10</f>
        <v>32.799999999999997</v>
      </c>
      <c r="Y39" s="25">
        <f>('ПР-1'!AG39+'ПР-2'!W39)/2</f>
        <v>13.216666666666667</v>
      </c>
      <c r="Z39" s="36">
        <f>('ПР-1'!AH39+'ПР-2'!X39)/2</f>
        <v>31.233333333333334</v>
      </c>
    </row>
    <row r="40" spans="1:26">
      <c r="A40" s="43"/>
      <c r="B40" s="44"/>
      <c r="C40" s="29">
        <f>(C39*100)/32</f>
        <v>78.125</v>
      </c>
      <c r="D40" s="29">
        <f>(D39*100)/34</f>
        <v>100</v>
      </c>
      <c r="E40" s="29">
        <f>(E39*100)/32</f>
        <v>78.125</v>
      </c>
      <c r="F40" s="29">
        <f>(F39*100)/34</f>
        <v>100</v>
      </c>
      <c r="G40" s="29">
        <f>(G39*100)/32</f>
        <v>37.5</v>
      </c>
      <c r="H40" s="29">
        <f>(H39*100)/34</f>
        <v>94.117647058823536</v>
      </c>
      <c r="I40" s="29">
        <f>(I39*100)/32</f>
        <v>31.25</v>
      </c>
      <c r="J40" s="29">
        <f>(J39*100)/34</f>
        <v>88.235294117647058</v>
      </c>
      <c r="K40" s="29">
        <f>(K39*100)/32</f>
        <v>6.25</v>
      </c>
      <c r="L40" s="29">
        <f>(L39*100)/34</f>
        <v>82.352941176470594</v>
      </c>
      <c r="M40" s="29">
        <f>(M39*100)/32</f>
        <v>78.125</v>
      </c>
      <c r="N40" s="29">
        <f>(N39*100)/34</f>
        <v>100</v>
      </c>
      <c r="O40" s="29">
        <f>(O39*100)/32</f>
        <v>34.375</v>
      </c>
      <c r="P40" s="29">
        <f>(P39*100)/34</f>
        <v>100</v>
      </c>
      <c r="Q40" s="29">
        <f>(Q39*100)/32</f>
        <v>65.625</v>
      </c>
      <c r="R40" s="29">
        <f>(R39*100)/34</f>
        <v>100</v>
      </c>
      <c r="S40" s="29">
        <f>(S39*100)/32</f>
        <v>87.5</v>
      </c>
      <c r="T40" s="29">
        <f>(T39*100)/34</f>
        <v>100</v>
      </c>
      <c r="U40" s="29">
        <f>(U39*100)/32</f>
        <v>50</v>
      </c>
      <c r="V40" s="29">
        <f>(V39*100)/34</f>
        <v>100</v>
      </c>
      <c r="W40" s="30">
        <f>(W39*100)/32</f>
        <v>54.6875</v>
      </c>
      <c r="X40" s="30">
        <f>(X39*100)/34</f>
        <v>96.470588235294102</v>
      </c>
      <c r="Y40" s="29">
        <f>(Y39*100)/32</f>
        <v>41.302083333333336</v>
      </c>
      <c r="Z40" s="39">
        <f>(Z39*10)/4</f>
        <v>78.083333333333343</v>
      </c>
    </row>
    <row r="41" spans="1:26" ht="15" customHeight="1">
      <c r="A41" s="41" t="s">
        <v>7</v>
      </c>
      <c r="B41" s="42"/>
      <c r="C41" s="26">
        <f>COUNTIF(C5:C37, "2")</f>
        <v>7</v>
      </c>
      <c r="D41" s="26">
        <f>COUNTIF(D5:D38, "2")</f>
        <v>0</v>
      </c>
      <c r="E41" s="26">
        <f>COUNTIF(E5:E37, "2")</f>
        <v>7</v>
      </c>
      <c r="F41" s="26">
        <f>COUNTIF(F5:F38, "2")</f>
        <v>0</v>
      </c>
      <c r="G41" s="26">
        <f>COUNTIF(G5:G37, "2")</f>
        <v>16</v>
      </c>
      <c r="H41" s="26">
        <f>COUNTIF(H5:H38, "2")</f>
        <v>2</v>
      </c>
      <c r="I41" s="26">
        <f>COUNTIF(I5:I37, "2")</f>
        <v>18</v>
      </c>
      <c r="J41" s="26">
        <f>COUNTIF(J5:J38, "2")</f>
        <v>4</v>
      </c>
      <c r="K41" s="26">
        <f>COUNTIF(K5:K37, "2")</f>
        <v>24</v>
      </c>
      <c r="L41" s="26">
        <f>COUNTIF(L5:L38, "2")</f>
        <v>6</v>
      </c>
      <c r="M41" s="26">
        <f>COUNTIF(M5:M37, "2")</f>
        <v>7</v>
      </c>
      <c r="N41" s="26">
        <f>COUNTIF(N5:N38, "2")</f>
        <v>0</v>
      </c>
      <c r="O41" s="26">
        <f>COUNTIF(O5:O37, "2")</f>
        <v>20</v>
      </c>
      <c r="P41" s="26">
        <f>COUNTIF(P5:P38, "2")</f>
        <v>0</v>
      </c>
      <c r="Q41" s="26">
        <f>COUNTIF(Q5:Q37, "2")</f>
        <v>11</v>
      </c>
      <c r="R41" s="26">
        <f>COUNTIF(R5:R38, "2")</f>
        <v>0</v>
      </c>
      <c r="S41" s="26">
        <f>COUNTIF(S5:S37, "2")</f>
        <v>4</v>
      </c>
      <c r="T41" s="26">
        <f>COUNTIF(T5:T38, "2")</f>
        <v>0</v>
      </c>
      <c r="U41" s="26">
        <f>COUNTIF(U5:U37, "2")</f>
        <v>16</v>
      </c>
      <c r="V41" s="26">
        <f>COUNTIF(V5:V38, "2")</f>
        <v>0</v>
      </c>
      <c r="W41" s="28">
        <f>(C41+E41+G41+I41+K41+M41+O41+Q41+S41+U41)/10</f>
        <v>13</v>
      </c>
      <c r="X41" s="28">
        <f>(D41+F41+H41+J41+L41+N41+P41+R41+T41+V41)/10</f>
        <v>1.2</v>
      </c>
      <c r="Y41" s="25">
        <f>('ПР-1'!AG41+'ПР-2'!W41)/2</f>
        <v>13</v>
      </c>
      <c r="Z41" s="36">
        <f>('ПР-1'!AH41+'ПР-2'!X41)/2</f>
        <v>2.7666666666666666</v>
      </c>
    </row>
    <row r="42" spans="1:26">
      <c r="A42" s="43"/>
      <c r="B42" s="44"/>
      <c r="C42" s="29">
        <f>(C41*100)/32</f>
        <v>21.875</v>
      </c>
      <c r="D42" s="29">
        <f>(D41*100)/34</f>
        <v>0</v>
      </c>
      <c r="E42" s="29">
        <f>(E41*100)/32</f>
        <v>21.875</v>
      </c>
      <c r="F42" s="29">
        <f>(F41*100)/34</f>
        <v>0</v>
      </c>
      <c r="G42" s="29">
        <f>(G41*100)/32</f>
        <v>50</v>
      </c>
      <c r="H42" s="29">
        <f>(H41*100)/34</f>
        <v>5.882352941176471</v>
      </c>
      <c r="I42" s="29">
        <f>(I41*100)/32</f>
        <v>56.25</v>
      </c>
      <c r="J42" s="29">
        <f>(J41*100)/34</f>
        <v>11.764705882352942</v>
      </c>
      <c r="K42" s="29">
        <f>(K41*100)/32</f>
        <v>75</v>
      </c>
      <c r="L42" s="29">
        <f>(L41*100)/34</f>
        <v>17.647058823529413</v>
      </c>
      <c r="M42" s="29">
        <f>(M41*100)/32</f>
        <v>21.875</v>
      </c>
      <c r="N42" s="29">
        <f>(N41*100)/34</f>
        <v>0</v>
      </c>
      <c r="O42" s="29">
        <f>(O41*100)/32</f>
        <v>62.5</v>
      </c>
      <c r="P42" s="29">
        <f>(P41*100)/34</f>
        <v>0</v>
      </c>
      <c r="Q42" s="29">
        <f>(Q41*100)/32</f>
        <v>34.375</v>
      </c>
      <c r="R42" s="29">
        <f>(R41*100)/34</f>
        <v>0</v>
      </c>
      <c r="S42" s="29">
        <f>(S41*100)/32</f>
        <v>12.5</v>
      </c>
      <c r="T42" s="29">
        <f>(T41*100)/34</f>
        <v>0</v>
      </c>
      <c r="U42" s="29">
        <f>(U41*100)/32</f>
        <v>50</v>
      </c>
      <c r="V42" s="29">
        <f>(V41*100)/34</f>
        <v>0</v>
      </c>
      <c r="W42" s="30">
        <f>(W41*100)/32</f>
        <v>40.625</v>
      </c>
      <c r="X42" s="30">
        <f>(X41*100)/34</f>
        <v>3.5294117647058822</v>
      </c>
      <c r="Y42" s="29">
        <f>(Y41*100)/32</f>
        <v>40.625</v>
      </c>
      <c r="Z42" s="39">
        <f>(Z41*100)/34</f>
        <v>8.1372549019607856</v>
      </c>
    </row>
    <row r="43" spans="1:26" ht="15" customHeight="1">
      <c r="A43" s="41" t="s">
        <v>8</v>
      </c>
      <c r="B43" s="42"/>
      <c r="C43" s="26">
        <f>COUNTIF(C5:C37, "1")</f>
        <v>0</v>
      </c>
      <c r="D43" s="26">
        <f>COUNTIF(D5:D38, "1")</f>
        <v>0</v>
      </c>
      <c r="E43" s="26">
        <f>COUNTIF(E5:E37, "1")</f>
        <v>0</v>
      </c>
      <c r="F43" s="26">
        <f>COUNTIF(F5:F38, "1")</f>
        <v>0</v>
      </c>
      <c r="G43" s="26">
        <f>COUNTIF(G5:G37, "1")</f>
        <v>4</v>
      </c>
      <c r="H43" s="26">
        <f>COUNTIF(H5:H38, "1")</f>
        <v>0</v>
      </c>
      <c r="I43" s="26">
        <f>COUNTIF(I5:I37, "1")</f>
        <v>4</v>
      </c>
      <c r="J43" s="26">
        <f>COUNTIF(J5:J38, "1")</f>
        <v>0</v>
      </c>
      <c r="K43" s="26">
        <f>COUNTIF(K5:K37, "1")</f>
        <v>6</v>
      </c>
      <c r="L43" s="26">
        <f>COUNTIF(L5:L38, "1")</f>
        <v>0</v>
      </c>
      <c r="M43" s="26">
        <f>COUNTIF(M5:M37, "1")</f>
        <v>0</v>
      </c>
      <c r="N43" s="26">
        <f>COUNTIF(N5:N38, "1")</f>
        <v>0</v>
      </c>
      <c r="O43" s="26">
        <f>COUNTIF(O5:O37, "1")</f>
        <v>1</v>
      </c>
      <c r="P43" s="26">
        <f>COUNTIF(P5:P38, "1")</f>
        <v>0</v>
      </c>
      <c r="Q43" s="26">
        <f>COUNTIF(Q5:Q37, "1")</f>
        <v>0</v>
      </c>
      <c r="R43" s="26">
        <f>COUNTIF(R5:R38, "1")</f>
        <v>0</v>
      </c>
      <c r="S43" s="26">
        <f>COUNTIF(S5:S37, "1")</f>
        <v>0</v>
      </c>
      <c r="T43" s="26">
        <f>COUNTIF(T5:T38, "1")</f>
        <v>0</v>
      </c>
      <c r="U43" s="26">
        <f>COUNTIF(U5:U37, "1")</f>
        <v>0</v>
      </c>
      <c r="V43" s="26">
        <f>COUNTIF(V5:V38, "1")</f>
        <v>0</v>
      </c>
      <c r="W43" s="28">
        <f t="shared" ref="W43:X45" si="6">(C43+E43+G43+I43+K43+M43+O43+Q43+S43+U43)/10</f>
        <v>1.5</v>
      </c>
      <c r="X43" s="28">
        <f t="shared" si="6"/>
        <v>0</v>
      </c>
      <c r="Y43" s="25">
        <f>('ПР-1'!AG43+'ПР-2'!W43)/2</f>
        <v>5.7833333333333332</v>
      </c>
      <c r="Z43" s="36">
        <f>('ПР-1'!AH43+'ПР-2'!X43)/2</f>
        <v>0</v>
      </c>
    </row>
    <row r="44" spans="1:26">
      <c r="A44" s="43"/>
      <c r="B44" s="44"/>
      <c r="C44" s="29">
        <f>(C43*100)/32</f>
        <v>0</v>
      </c>
      <c r="D44" s="29">
        <f>(D43*100)/34</f>
        <v>0</v>
      </c>
      <c r="E44" s="29">
        <f>(E43*100)/32</f>
        <v>0</v>
      </c>
      <c r="F44" s="29">
        <f>(F43*100)/34</f>
        <v>0</v>
      </c>
      <c r="G44" s="29">
        <f>(G43*100)/32</f>
        <v>12.5</v>
      </c>
      <c r="H44" s="29">
        <f>(H43*100)/34</f>
        <v>0</v>
      </c>
      <c r="I44" s="29">
        <f>(I43*100)/32</f>
        <v>12.5</v>
      </c>
      <c r="J44" s="29">
        <f>(J43*100)/34</f>
        <v>0</v>
      </c>
      <c r="K44" s="29">
        <f>(K43*100)/32</f>
        <v>18.75</v>
      </c>
      <c r="L44" s="29">
        <f>(L43*100)/34</f>
        <v>0</v>
      </c>
      <c r="M44" s="29">
        <f>(M43*100)/32</f>
        <v>0</v>
      </c>
      <c r="N44" s="29">
        <f>(N43*100)/34</f>
        <v>0</v>
      </c>
      <c r="O44" s="29">
        <f>(O43*100)/32</f>
        <v>3.125</v>
      </c>
      <c r="P44" s="29">
        <f>(P43*100)/34</f>
        <v>0</v>
      </c>
      <c r="Q44" s="29">
        <f>(Q43*100)/32</f>
        <v>0</v>
      </c>
      <c r="R44" s="29">
        <f>(R43*100)/34</f>
        <v>0</v>
      </c>
      <c r="S44" s="29">
        <f>(S43*100)/32</f>
        <v>0</v>
      </c>
      <c r="T44" s="29">
        <f>(T43*100)/34</f>
        <v>0</v>
      </c>
      <c r="U44" s="29">
        <f>(U43*100)/32</f>
        <v>0</v>
      </c>
      <c r="V44" s="29">
        <f>(V43*100)/34</f>
        <v>0</v>
      </c>
      <c r="W44" s="30">
        <f>(W43*100)/32</f>
        <v>4.6875</v>
      </c>
      <c r="X44" s="30">
        <f>(X43*100)/34</f>
        <v>0</v>
      </c>
      <c r="Y44" s="29">
        <f>(Y43*100)/32</f>
        <v>18.072916666666668</v>
      </c>
      <c r="Z44" s="39">
        <f>(Z43*100)/4</f>
        <v>0</v>
      </c>
    </row>
    <row r="45" spans="1:26" ht="15" customHeight="1">
      <c r="A45" s="41" t="s">
        <v>9</v>
      </c>
      <c r="B45" s="42"/>
      <c r="C45" s="28">
        <f>C39+C41+C43</f>
        <v>32</v>
      </c>
      <c r="D45" s="28">
        <f t="shared" ref="D45" si="7">D39+D41+D43</f>
        <v>34</v>
      </c>
      <c r="E45" s="28">
        <f>E39+E41+E43</f>
        <v>32</v>
      </c>
      <c r="F45" s="28">
        <f t="shared" ref="F45" si="8">F39+F41+F43</f>
        <v>34</v>
      </c>
      <c r="G45" s="28">
        <f>G39+G41+G43</f>
        <v>32</v>
      </c>
      <c r="H45" s="28">
        <f t="shared" ref="H45" si="9">H39+H41+H43</f>
        <v>34</v>
      </c>
      <c r="I45" s="28">
        <f>I39+I41+I43</f>
        <v>32</v>
      </c>
      <c r="J45" s="28">
        <f t="shared" ref="J45" si="10">J39+J41+J43</f>
        <v>34</v>
      </c>
      <c r="K45" s="28">
        <f>K39+K41+K43</f>
        <v>32</v>
      </c>
      <c r="L45" s="28">
        <f t="shared" ref="L45" si="11">L39+L41+L43</f>
        <v>34</v>
      </c>
      <c r="M45" s="28">
        <f>M39+M41+M43</f>
        <v>32</v>
      </c>
      <c r="N45" s="28">
        <f t="shared" ref="N45" si="12">N39+N41+N43</f>
        <v>34</v>
      </c>
      <c r="O45" s="28">
        <f>O39+O41+O43</f>
        <v>32</v>
      </c>
      <c r="P45" s="28">
        <f t="shared" ref="P45" si="13">P39+P41+P43</f>
        <v>34</v>
      </c>
      <c r="Q45" s="28">
        <f>Q39+Q41+Q43</f>
        <v>32</v>
      </c>
      <c r="R45" s="28">
        <f t="shared" ref="R45" si="14">R39+R41+R43</f>
        <v>34</v>
      </c>
      <c r="S45" s="28">
        <f>S39+S41+S43</f>
        <v>32</v>
      </c>
      <c r="T45" s="28">
        <f t="shared" ref="T45" si="15">T39+T41+T43</f>
        <v>34</v>
      </c>
      <c r="U45" s="28">
        <f>U39+U41+U43</f>
        <v>32</v>
      </c>
      <c r="V45" s="28">
        <f t="shared" ref="V45" si="16">V39+V41+V43</f>
        <v>34</v>
      </c>
      <c r="W45" s="28">
        <f t="shared" si="6"/>
        <v>32</v>
      </c>
      <c r="X45" s="28">
        <f t="shared" si="6"/>
        <v>34</v>
      </c>
      <c r="Y45" s="25">
        <f>('ПР-1'!AG45+'ПР-2'!W45)/2</f>
        <v>32</v>
      </c>
      <c r="Z45" s="36">
        <f>('ПР-1'!AH45+'ПР-2'!X45)/2</f>
        <v>34</v>
      </c>
    </row>
    <row r="46" spans="1:26" ht="15" customHeight="1">
      <c r="A46" s="43"/>
      <c r="B46" s="44"/>
      <c r="C46" s="29">
        <f>(C45*100)/32</f>
        <v>100</v>
      </c>
      <c r="D46" s="29">
        <f>(D45*100)/34</f>
        <v>100</v>
      </c>
      <c r="E46" s="29">
        <f>(E45*100)/32</f>
        <v>100</v>
      </c>
      <c r="F46" s="29">
        <f>(F45*100)/34</f>
        <v>100</v>
      </c>
      <c r="G46" s="29">
        <f>(G45*100)/32</f>
        <v>100</v>
      </c>
      <c r="H46" s="29">
        <f>(H45*100)/34</f>
        <v>100</v>
      </c>
      <c r="I46" s="29">
        <f>(I45*100)/32</f>
        <v>100</v>
      </c>
      <c r="J46" s="29">
        <f>(J45*100)/34</f>
        <v>100</v>
      </c>
      <c r="K46" s="29">
        <f>(K45*100)/32</f>
        <v>100</v>
      </c>
      <c r="L46" s="29">
        <f>(L45*100)/34</f>
        <v>100</v>
      </c>
      <c r="M46" s="29">
        <f>(M45*100)/32</f>
        <v>100</v>
      </c>
      <c r="N46" s="29">
        <f>(N45*100)/34</f>
        <v>100</v>
      </c>
      <c r="O46" s="29">
        <f>(O45*100)/32</f>
        <v>100</v>
      </c>
      <c r="P46" s="29">
        <f>(P45*100)/34</f>
        <v>100</v>
      </c>
      <c r="Q46" s="29">
        <f>(Q45*100)/32</f>
        <v>100</v>
      </c>
      <c r="R46" s="29">
        <f>(R45*100)/34</f>
        <v>100</v>
      </c>
      <c r="S46" s="29">
        <f>(S45*100)/32</f>
        <v>100</v>
      </c>
      <c r="T46" s="29">
        <f>(T45*100)/34</f>
        <v>100</v>
      </c>
      <c r="U46" s="29">
        <f>(U45*100)/32</f>
        <v>100</v>
      </c>
      <c r="V46" s="29">
        <f>(V45*100)/34</f>
        <v>100</v>
      </c>
      <c r="W46" s="30">
        <f>(W45*100)/32</f>
        <v>100</v>
      </c>
      <c r="X46" s="30">
        <f>(X45*100)/34</f>
        <v>100</v>
      </c>
      <c r="Y46" s="29">
        <f>(Y45*100)/32</f>
        <v>100</v>
      </c>
      <c r="Z46" s="39">
        <f>(Z45*100)/34</f>
        <v>100</v>
      </c>
    </row>
    <row r="47" spans="1:26" ht="36" customHeight="1">
      <c r="Y47" s="7"/>
      <c r="Z47" s="7"/>
    </row>
    <row r="48" spans="1:26">
      <c r="Y48" s="7"/>
      <c r="Z48" s="7"/>
    </row>
    <row r="49" spans="25:26">
      <c r="Y49" s="7"/>
      <c r="Z49" s="7"/>
    </row>
    <row r="50" spans="25:26">
      <c r="Y50" s="7"/>
      <c r="Z50" s="7"/>
    </row>
    <row r="51" spans="25:26">
      <c r="Y51" s="7"/>
      <c r="Z51" s="7"/>
    </row>
    <row r="52" spans="25:26">
      <c r="Y52" s="7"/>
      <c r="Z52" s="7"/>
    </row>
    <row r="53" spans="25:26">
      <c r="Y53" s="7"/>
      <c r="Z53" s="7"/>
    </row>
    <row r="54" spans="25:26">
      <c r="Y54" s="7"/>
      <c r="Z54" s="7"/>
    </row>
    <row r="55" spans="25:26">
      <c r="Y55" s="7"/>
      <c r="Z55" s="7"/>
    </row>
    <row r="56" spans="25:26">
      <c r="Y56" s="7"/>
      <c r="Z56" s="7"/>
    </row>
    <row r="57" spans="25:26">
      <c r="Y57" s="7"/>
      <c r="Z57" s="7"/>
    </row>
    <row r="58" spans="25:26">
      <c r="Y58" s="7"/>
      <c r="Z58" s="7"/>
    </row>
    <row r="59" spans="25:26">
      <c r="Y59" s="7"/>
      <c r="Z59" s="7"/>
    </row>
    <row r="60" spans="25:26">
      <c r="Y60" s="7"/>
      <c r="Z60" s="7"/>
    </row>
    <row r="61" spans="25:26">
      <c r="Y61" s="7"/>
      <c r="Z61" s="7"/>
    </row>
    <row r="62" spans="25:26">
      <c r="Y62" s="7"/>
      <c r="Z62" s="7"/>
    </row>
    <row r="63" spans="25:26">
      <c r="Y63" s="7"/>
      <c r="Z63" s="7"/>
    </row>
    <row r="64" spans="25:26">
      <c r="Y64" s="7"/>
      <c r="Z64" s="7"/>
    </row>
    <row r="65" spans="25:26">
      <c r="Y65" s="7"/>
      <c r="Z65" s="7"/>
    </row>
    <row r="66" spans="25:26">
      <c r="Y66" s="7"/>
      <c r="Z66" s="7"/>
    </row>
    <row r="67" spans="25:26">
      <c r="Y67" s="7"/>
      <c r="Z67" s="7"/>
    </row>
    <row r="68" spans="25:26">
      <c r="Y68" s="7"/>
      <c r="Z68" s="7"/>
    </row>
    <row r="69" spans="25:26">
      <c r="Y69" s="7"/>
      <c r="Z69" s="7"/>
    </row>
    <row r="70" spans="25:26">
      <c r="Y70" s="7"/>
      <c r="Z70" s="7"/>
    </row>
    <row r="71" spans="25:26">
      <c r="Y71" s="7"/>
      <c r="Z71" s="7"/>
    </row>
    <row r="72" spans="25:26">
      <c r="Y72" s="7"/>
      <c r="Z72" s="7"/>
    </row>
    <row r="73" spans="25:26">
      <c r="Y73" s="7"/>
      <c r="Z73" s="7"/>
    </row>
    <row r="74" spans="25:26">
      <c r="Y74" s="7"/>
      <c r="Z74" s="7"/>
    </row>
    <row r="75" spans="25:26">
      <c r="Y75" s="7"/>
      <c r="Z75" s="7"/>
    </row>
    <row r="76" spans="25:26">
      <c r="Y76" s="7"/>
      <c r="Z76" s="7"/>
    </row>
    <row r="77" spans="25:26">
      <c r="Y77" s="7"/>
      <c r="Z77" s="7"/>
    </row>
    <row r="78" spans="25:26">
      <c r="Y78" s="7"/>
      <c r="Z78" s="7"/>
    </row>
    <row r="79" spans="25:26">
      <c r="Y79" s="7"/>
      <c r="Z79" s="7"/>
    </row>
    <row r="80" spans="25:26">
      <c r="Y80" s="7"/>
      <c r="Z80" s="7"/>
    </row>
    <row r="81" spans="25:26">
      <c r="Y81" s="7"/>
      <c r="Z81" s="7"/>
    </row>
    <row r="82" spans="25:26">
      <c r="Y82" s="7"/>
      <c r="Z82" s="7"/>
    </row>
    <row r="83" spans="25:26">
      <c r="Y83" s="7"/>
      <c r="Z83" s="7"/>
    </row>
    <row r="84" spans="25:26">
      <c r="Y84" s="7"/>
      <c r="Z84" s="7"/>
    </row>
    <row r="85" spans="25:26">
      <c r="Y85" s="7"/>
      <c r="Z85" s="7"/>
    </row>
    <row r="86" spans="25:26">
      <c r="Y86" s="7"/>
      <c r="Z86" s="7"/>
    </row>
    <row r="87" spans="25:26">
      <c r="Y87" s="7"/>
      <c r="Z87" s="7"/>
    </row>
    <row r="88" spans="25:26">
      <c r="Y88" s="7"/>
      <c r="Z88" s="7"/>
    </row>
    <row r="89" spans="25:26">
      <c r="Y89" s="7"/>
      <c r="Z89" s="7"/>
    </row>
    <row r="90" spans="25:26">
      <c r="Y90" s="7"/>
      <c r="Z90" s="7"/>
    </row>
    <row r="91" spans="25:26">
      <c r="Y91" s="7"/>
      <c r="Z91" s="7"/>
    </row>
    <row r="92" spans="25:26">
      <c r="Y92" s="7"/>
      <c r="Z92" s="7"/>
    </row>
    <row r="93" spans="25:26">
      <c r="Y93" s="7"/>
      <c r="Z93" s="7"/>
    </row>
    <row r="94" spans="25:26">
      <c r="Y94" s="7"/>
      <c r="Z94" s="7"/>
    </row>
    <row r="95" spans="25:26">
      <c r="Y95" s="7"/>
      <c r="Z95" s="7"/>
    </row>
    <row r="96" spans="25:26">
      <c r="Y96" s="7"/>
      <c r="Z96" s="7"/>
    </row>
    <row r="97" spans="25:26">
      <c r="Y97" s="7"/>
      <c r="Z97" s="7"/>
    </row>
    <row r="98" spans="25:26">
      <c r="Y98" s="7"/>
      <c r="Z98" s="7"/>
    </row>
    <row r="99" spans="25:26">
      <c r="Y99" s="7"/>
      <c r="Z99" s="7"/>
    </row>
    <row r="100" spans="25:26">
      <c r="Y100" s="7"/>
      <c r="Z100" s="7"/>
    </row>
    <row r="101" spans="25:26">
      <c r="Y101" s="7"/>
      <c r="Z101" s="7"/>
    </row>
    <row r="102" spans="25:26">
      <c r="Y102" s="7"/>
      <c r="Z102" s="7"/>
    </row>
    <row r="103" spans="25:26">
      <c r="Y103" s="7"/>
      <c r="Z103" s="7"/>
    </row>
    <row r="104" spans="25:26">
      <c r="Y104" s="7"/>
      <c r="Z104" s="7"/>
    </row>
    <row r="105" spans="25:26">
      <c r="Y105" s="7"/>
      <c r="Z105" s="7"/>
    </row>
    <row r="106" spans="25:26">
      <c r="Y106" s="7"/>
      <c r="Z106" s="7"/>
    </row>
    <row r="107" spans="25:26">
      <c r="Y107" s="7"/>
      <c r="Z107" s="7"/>
    </row>
    <row r="108" spans="25:26">
      <c r="Y108" s="7"/>
      <c r="Z108" s="7"/>
    </row>
    <row r="109" spans="25:26">
      <c r="Y109" s="7"/>
      <c r="Z109" s="7"/>
    </row>
    <row r="110" spans="25:26">
      <c r="Y110" s="7"/>
      <c r="Z110" s="7"/>
    </row>
    <row r="111" spans="25:26">
      <c r="Y111" s="7"/>
      <c r="Z111" s="7"/>
    </row>
    <row r="112" spans="25:26">
      <c r="Y112" s="7"/>
      <c r="Z112" s="7"/>
    </row>
    <row r="113" spans="25:26">
      <c r="Y113" s="7"/>
      <c r="Z113" s="7"/>
    </row>
    <row r="114" spans="25:26">
      <c r="Y114" s="7"/>
      <c r="Z114" s="7"/>
    </row>
    <row r="115" spans="25:26">
      <c r="Y115" s="7"/>
      <c r="Z115" s="7"/>
    </row>
    <row r="116" spans="25:26">
      <c r="Y116" s="7"/>
      <c r="Z116" s="7"/>
    </row>
    <row r="117" spans="25:26">
      <c r="Y117" s="7"/>
      <c r="Z117" s="7"/>
    </row>
    <row r="118" spans="25:26">
      <c r="Y118" s="7"/>
      <c r="Z118" s="7"/>
    </row>
    <row r="119" spans="25:26">
      <c r="Y119" s="7"/>
      <c r="Z119" s="7"/>
    </row>
    <row r="120" spans="25:26">
      <c r="Y120" s="7"/>
      <c r="Z120" s="7"/>
    </row>
    <row r="121" spans="25:26">
      <c r="Y121" s="7"/>
      <c r="Z121" s="7"/>
    </row>
    <row r="122" spans="25:26">
      <c r="Y122" s="7"/>
      <c r="Z122" s="7"/>
    </row>
    <row r="123" spans="25:26">
      <c r="Y123" s="7"/>
      <c r="Z123" s="7"/>
    </row>
    <row r="124" spans="25:26">
      <c r="Y124" s="7"/>
      <c r="Z124" s="7"/>
    </row>
    <row r="125" spans="25:26">
      <c r="Y125" s="7"/>
      <c r="Z125" s="7"/>
    </row>
    <row r="126" spans="25:26">
      <c r="Y126" s="7"/>
      <c r="Z126" s="7"/>
    </row>
    <row r="127" spans="25:26">
      <c r="Y127" s="7"/>
      <c r="Z127" s="7"/>
    </row>
    <row r="128" spans="25:26">
      <c r="Y128" s="7"/>
      <c r="Z128" s="7"/>
    </row>
    <row r="129" spans="25:26">
      <c r="Y129" s="7"/>
      <c r="Z129" s="7"/>
    </row>
    <row r="130" spans="25:26">
      <c r="Y130" s="7"/>
      <c r="Z130" s="7"/>
    </row>
    <row r="131" spans="25:26">
      <c r="Y131" s="7"/>
      <c r="Z131" s="7"/>
    </row>
    <row r="132" spans="25:26">
      <c r="Y132" s="7"/>
      <c r="Z132" s="7"/>
    </row>
    <row r="133" spans="25:26">
      <c r="Y133" s="7"/>
      <c r="Z133" s="7"/>
    </row>
    <row r="134" spans="25:26">
      <c r="Y134" s="7"/>
      <c r="Z134" s="7"/>
    </row>
    <row r="135" spans="25:26">
      <c r="Y135" s="7"/>
      <c r="Z135" s="7"/>
    </row>
    <row r="136" spans="25:26">
      <c r="Y136" s="7"/>
      <c r="Z136" s="7"/>
    </row>
    <row r="137" spans="25:26">
      <c r="Y137" s="7"/>
      <c r="Z137" s="7"/>
    </row>
    <row r="138" spans="25:26">
      <c r="Y138" s="7"/>
      <c r="Z138" s="7"/>
    </row>
    <row r="139" spans="25:26">
      <c r="Y139" s="7"/>
      <c r="Z139" s="7"/>
    </row>
    <row r="140" spans="25:26">
      <c r="Y140" s="7"/>
      <c r="Z140" s="7"/>
    </row>
    <row r="141" spans="25:26">
      <c r="Y141" s="7"/>
      <c r="Z141" s="7"/>
    </row>
    <row r="142" spans="25:26">
      <c r="Y142" s="7"/>
      <c r="Z142" s="7"/>
    </row>
    <row r="143" spans="25:26">
      <c r="Y143" s="7"/>
      <c r="Z143" s="7"/>
    </row>
    <row r="144" spans="25:26">
      <c r="Y144" s="7"/>
      <c r="Z144" s="7"/>
    </row>
    <row r="145" spans="25:26">
      <c r="Y145" s="7"/>
      <c r="Z145" s="7"/>
    </row>
    <row r="146" spans="25:26">
      <c r="Y146" s="7"/>
      <c r="Z146" s="7"/>
    </row>
    <row r="147" spans="25:26">
      <c r="Y147" s="7"/>
      <c r="Z147" s="7"/>
    </row>
    <row r="148" spans="25:26">
      <c r="Y148" s="7"/>
      <c r="Z148" s="7"/>
    </row>
    <row r="149" spans="25:26">
      <c r="Y149" s="7"/>
      <c r="Z149" s="7"/>
    </row>
    <row r="150" spans="25:26">
      <c r="Y150" s="7"/>
      <c r="Z150" s="7"/>
    </row>
    <row r="151" spans="25:26">
      <c r="Y151" s="7"/>
      <c r="Z151" s="7"/>
    </row>
    <row r="152" spans="25:26">
      <c r="Y152" s="7"/>
      <c r="Z152" s="7"/>
    </row>
    <row r="153" spans="25:26">
      <c r="Y153" s="7"/>
      <c r="Z153" s="7"/>
    </row>
    <row r="154" spans="25:26">
      <c r="Y154" s="7"/>
      <c r="Z154" s="7"/>
    </row>
    <row r="155" spans="25:26">
      <c r="Y155" s="7"/>
      <c r="Z155" s="7"/>
    </row>
    <row r="156" spans="25:26">
      <c r="Y156" s="7"/>
      <c r="Z156" s="7"/>
    </row>
    <row r="157" spans="25:26">
      <c r="Y157" s="7"/>
      <c r="Z157" s="7"/>
    </row>
    <row r="158" spans="25:26">
      <c r="Y158" s="7"/>
      <c r="Z158" s="7"/>
    </row>
    <row r="159" spans="25:26">
      <c r="Y159" s="7"/>
      <c r="Z159" s="7"/>
    </row>
    <row r="160" spans="25:26">
      <c r="Y160" s="7"/>
      <c r="Z160" s="7"/>
    </row>
    <row r="161" spans="25:26">
      <c r="Y161" s="7"/>
      <c r="Z161" s="7"/>
    </row>
    <row r="162" spans="25:26">
      <c r="Y162" s="7"/>
      <c r="Z162" s="7"/>
    </row>
    <row r="163" spans="25:26">
      <c r="Y163" s="7"/>
      <c r="Z163" s="7"/>
    </row>
    <row r="164" spans="25:26">
      <c r="Y164" s="7"/>
      <c r="Z164" s="7"/>
    </row>
    <row r="165" spans="25:26">
      <c r="Y165" s="7"/>
      <c r="Z165" s="7"/>
    </row>
    <row r="166" spans="25:26">
      <c r="Y166" s="7"/>
      <c r="Z166" s="7"/>
    </row>
    <row r="167" spans="25:26">
      <c r="Y167" s="7"/>
      <c r="Z167" s="7"/>
    </row>
    <row r="168" spans="25:26">
      <c r="Y168" s="7"/>
      <c r="Z168" s="7"/>
    </row>
    <row r="169" spans="25:26">
      <c r="Y169" s="7"/>
      <c r="Z169" s="7"/>
    </row>
    <row r="170" spans="25:26">
      <c r="Y170" s="7"/>
      <c r="Z170" s="7"/>
    </row>
    <row r="171" spans="25:26">
      <c r="Y171" s="7"/>
      <c r="Z171" s="7"/>
    </row>
    <row r="172" spans="25:26">
      <c r="Y172" s="7"/>
      <c r="Z172" s="7"/>
    </row>
    <row r="173" spans="25:26">
      <c r="Y173" s="7"/>
      <c r="Z173" s="7"/>
    </row>
    <row r="174" spans="25:26">
      <c r="Y174" s="7"/>
      <c r="Z174" s="7"/>
    </row>
    <row r="175" spans="25:26">
      <c r="Y175" s="7"/>
      <c r="Z175" s="7"/>
    </row>
    <row r="176" spans="25:26">
      <c r="Y176" s="7"/>
      <c r="Z176" s="7"/>
    </row>
    <row r="177" spans="25:26">
      <c r="Y177" s="7"/>
      <c r="Z177" s="7"/>
    </row>
    <row r="178" spans="25:26">
      <c r="Y178" s="7"/>
      <c r="Z178" s="7"/>
    </row>
    <row r="179" spans="25:26">
      <c r="Y179" s="7"/>
      <c r="Z179" s="7"/>
    </row>
    <row r="180" spans="25:26">
      <c r="Y180" s="7"/>
      <c r="Z180" s="7"/>
    </row>
    <row r="181" spans="25:26">
      <c r="Y181" s="7"/>
      <c r="Z181" s="7"/>
    </row>
    <row r="182" spans="25:26">
      <c r="Y182" s="7"/>
      <c r="Z182" s="7"/>
    </row>
    <row r="183" spans="25:26">
      <c r="Y183" s="7"/>
      <c r="Z183" s="7"/>
    </row>
    <row r="184" spans="25:26">
      <c r="Y184" s="7"/>
      <c r="Z184" s="7"/>
    </row>
    <row r="185" spans="25:26">
      <c r="Y185" s="7"/>
      <c r="Z185" s="7"/>
    </row>
    <row r="186" spans="25:26">
      <c r="Y186" s="7"/>
      <c r="Z186" s="7"/>
    </row>
    <row r="187" spans="25:26">
      <c r="Y187" s="7"/>
      <c r="Z187" s="7"/>
    </row>
    <row r="188" spans="25:26">
      <c r="Y188" s="7"/>
      <c r="Z188" s="7"/>
    </row>
    <row r="189" spans="25:26">
      <c r="Y189" s="7"/>
      <c r="Z189" s="7"/>
    </row>
    <row r="190" spans="25:26">
      <c r="Y190" s="7"/>
      <c r="Z190" s="7"/>
    </row>
    <row r="191" spans="25:26">
      <c r="Y191" s="7"/>
      <c r="Z191" s="7"/>
    </row>
    <row r="192" spans="25:26">
      <c r="Y192" s="7"/>
      <c r="Z192" s="7"/>
    </row>
    <row r="193" spans="25:26">
      <c r="Y193" s="7"/>
      <c r="Z193" s="7"/>
    </row>
    <row r="194" spans="25:26">
      <c r="Y194" s="7"/>
      <c r="Z194" s="7"/>
    </row>
    <row r="195" spans="25:26">
      <c r="Y195" s="7"/>
      <c r="Z195" s="7"/>
    </row>
    <row r="196" spans="25:26">
      <c r="Y196" s="7"/>
      <c r="Z196" s="7"/>
    </row>
    <row r="197" spans="25:26">
      <c r="Y197" s="7"/>
      <c r="Z197" s="7"/>
    </row>
    <row r="198" spans="25:26">
      <c r="Y198" s="7"/>
      <c r="Z198" s="7"/>
    </row>
    <row r="199" spans="25:26">
      <c r="Y199" s="7"/>
      <c r="Z199" s="7"/>
    </row>
    <row r="200" spans="25:26">
      <c r="Y200" s="7"/>
      <c r="Z200" s="7"/>
    </row>
    <row r="201" spans="25:26">
      <c r="Y201" s="7"/>
      <c r="Z201" s="7"/>
    </row>
    <row r="202" spans="25:26">
      <c r="Y202" s="7"/>
      <c r="Z202" s="7"/>
    </row>
    <row r="203" spans="25:26">
      <c r="Y203" s="7"/>
      <c r="Z203" s="7"/>
    </row>
    <row r="204" spans="25:26">
      <c r="Y204" s="7"/>
      <c r="Z204" s="7"/>
    </row>
    <row r="205" spans="25:26">
      <c r="Y205" s="7"/>
      <c r="Z205" s="7"/>
    </row>
    <row r="206" spans="25:26">
      <c r="Y206" s="7"/>
      <c r="Z206" s="7"/>
    </row>
    <row r="207" spans="25:26">
      <c r="Y207" s="7"/>
      <c r="Z207" s="7"/>
    </row>
    <row r="208" spans="25:26">
      <c r="Y208" s="7"/>
      <c r="Z208" s="7"/>
    </row>
    <row r="209" spans="25:26">
      <c r="Y209" s="7"/>
      <c r="Z209" s="7"/>
    </row>
    <row r="210" spans="25:26">
      <c r="Y210" s="7"/>
      <c r="Z210" s="7"/>
    </row>
    <row r="211" spans="25:26">
      <c r="Y211" s="7"/>
      <c r="Z211" s="7"/>
    </row>
    <row r="212" spans="25:26">
      <c r="Y212" s="7"/>
      <c r="Z212" s="7"/>
    </row>
    <row r="213" spans="25:26">
      <c r="Y213" s="7"/>
      <c r="Z213" s="7"/>
    </row>
    <row r="214" spans="25:26">
      <c r="Y214" s="7"/>
      <c r="Z214" s="7"/>
    </row>
    <row r="215" spans="25:26">
      <c r="Y215" s="7"/>
      <c r="Z215" s="7"/>
    </row>
    <row r="216" spans="25:26">
      <c r="Y216" s="7"/>
      <c r="Z216" s="7"/>
    </row>
    <row r="217" spans="25:26">
      <c r="Y217" s="7"/>
      <c r="Z217" s="7"/>
    </row>
    <row r="218" spans="25:26">
      <c r="Y218" s="7"/>
      <c r="Z218" s="7"/>
    </row>
    <row r="219" spans="25:26">
      <c r="Y219" s="7"/>
      <c r="Z219" s="7"/>
    </row>
    <row r="220" spans="25:26">
      <c r="Y220" s="7"/>
      <c r="Z220" s="7"/>
    </row>
    <row r="221" spans="25:26">
      <c r="Y221" s="7"/>
      <c r="Z221" s="7"/>
    </row>
    <row r="222" spans="25:26">
      <c r="Y222" s="7"/>
      <c r="Z222" s="7"/>
    </row>
    <row r="223" spans="25:26">
      <c r="Y223" s="7"/>
      <c r="Z223" s="7"/>
    </row>
    <row r="224" spans="25:26">
      <c r="Y224" s="7"/>
      <c r="Z224" s="7"/>
    </row>
    <row r="225" spans="25:26">
      <c r="Y225" s="7"/>
      <c r="Z225" s="7"/>
    </row>
    <row r="226" spans="25:26">
      <c r="Y226" s="7"/>
      <c r="Z226" s="7"/>
    </row>
    <row r="227" spans="25:26">
      <c r="Y227" s="7"/>
      <c r="Z227" s="7"/>
    </row>
    <row r="228" spans="25:26">
      <c r="Y228" s="7"/>
      <c r="Z228" s="7"/>
    </row>
    <row r="229" spans="25:26">
      <c r="Y229" s="7"/>
      <c r="Z229" s="7"/>
    </row>
    <row r="230" spans="25:26">
      <c r="Y230" s="7"/>
      <c r="Z230" s="7"/>
    </row>
    <row r="231" spans="25:26">
      <c r="Y231" s="7"/>
      <c r="Z231" s="7"/>
    </row>
    <row r="232" spans="25:26">
      <c r="Y232" s="7"/>
      <c r="Z232" s="7"/>
    </row>
    <row r="233" spans="25:26">
      <c r="Y233" s="7"/>
      <c r="Z233" s="7"/>
    </row>
    <row r="234" spans="25:26">
      <c r="Y234" s="7"/>
      <c r="Z234" s="7"/>
    </row>
    <row r="235" spans="25:26">
      <c r="Y235" s="7"/>
      <c r="Z235" s="7"/>
    </row>
    <row r="236" spans="25:26">
      <c r="Y236" s="7"/>
      <c r="Z236" s="7"/>
    </row>
    <row r="237" spans="25:26">
      <c r="Y237" s="7"/>
      <c r="Z237" s="7"/>
    </row>
    <row r="238" spans="25:26">
      <c r="Y238" s="7"/>
      <c r="Z238" s="7"/>
    </row>
    <row r="239" spans="25:26">
      <c r="Y239" s="7"/>
      <c r="Z239" s="7"/>
    </row>
    <row r="240" spans="25:26">
      <c r="Y240" s="7"/>
      <c r="Z240" s="7"/>
    </row>
    <row r="241" spans="25:26">
      <c r="Y241" s="7"/>
      <c r="Z241" s="7"/>
    </row>
    <row r="242" spans="25:26">
      <c r="Y242" s="7"/>
      <c r="Z242" s="7"/>
    </row>
    <row r="243" spans="25:26">
      <c r="Y243" s="7"/>
      <c r="Z243" s="7"/>
    </row>
    <row r="244" spans="25:26">
      <c r="Y244" s="7"/>
      <c r="Z244" s="7"/>
    </row>
    <row r="245" spans="25:26">
      <c r="Y245" s="7"/>
      <c r="Z245" s="7"/>
    </row>
    <row r="246" spans="25:26">
      <c r="Y246" s="7"/>
      <c r="Z246" s="7"/>
    </row>
    <row r="247" spans="25:26">
      <c r="Y247" s="7"/>
      <c r="Z247" s="7"/>
    </row>
    <row r="248" spans="25:26">
      <c r="Y248" s="7"/>
      <c r="Z248" s="7"/>
    </row>
    <row r="249" spans="25:26">
      <c r="Y249" s="7"/>
      <c r="Z249" s="7"/>
    </row>
    <row r="250" spans="25:26">
      <c r="Y250" s="7"/>
      <c r="Z250" s="7"/>
    </row>
    <row r="251" spans="25:26">
      <c r="Y251" s="7"/>
      <c r="Z251" s="7"/>
    </row>
    <row r="252" spans="25:26">
      <c r="Y252" s="7"/>
      <c r="Z252" s="7"/>
    </row>
    <row r="253" spans="25:26">
      <c r="Y253" s="7"/>
      <c r="Z253" s="7"/>
    </row>
    <row r="254" spans="25:26">
      <c r="Y254" s="7"/>
      <c r="Z254" s="7"/>
    </row>
    <row r="255" spans="25:26">
      <c r="Y255" s="7"/>
      <c r="Z255" s="7"/>
    </row>
    <row r="256" spans="25:26">
      <c r="Y256" s="7"/>
      <c r="Z256" s="7"/>
    </row>
    <row r="257" spans="25:26">
      <c r="Y257" s="7"/>
      <c r="Z257" s="7"/>
    </row>
    <row r="258" spans="25:26">
      <c r="Y258" s="7"/>
      <c r="Z258" s="7"/>
    </row>
    <row r="259" spans="25:26">
      <c r="Y259" s="7"/>
      <c r="Z259" s="7"/>
    </row>
    <row r="260" spans="25:26">
      <c r="Y260" s="7"/>
      <c r="Z260" s="7"/>
    </row>
    <row r="261" spans="25:26">
      <c r="Y261" s="7"/>
      <c r="Z261" s="7"/>
    </row>
    <row r="262" spans="25:26">
      <c r="Y262" s="7"/>
      <c r="Z262" s="7"/>
    </row>
    <row r="263" spans="25:26">
      <c r="Y263" s="7"/>
      <c r="Z263" s="7"/>
    </row>
    <row r="264" spans="25:26">
      <c r="Y264" s="7"/>
      <c r="Z264" s="7"/>
    </row>
    <row r="265" spans="25:26">
      <c r="Y265" s="7"/>
      <c r="Z265" s="7"/>
    </row>
    <row r="266" spans="25:26">
      <c r="Y266" s="7"/>
      <c r="Z266" s="7"/>
    </row>
    <row r="267" spans="25:26">
      <c r="Y267" s="7"/>
      <c r="Z267" s="7"/>
    </row>
    <row r="268" spans="25:26">
      <c r="Y268" s="7"/>
      <c r="Z268" s="7"/>
    </row>
    <row r="269" spans="25:26">
      <c r="Y269" s="7"/>
      <c r="Z269" s="7"/>
    </row>
    <row r="270" spans="25:26">
      <c r="Y270" s="7"/>
      <c r="Z270" s="7"/>
    </row>
    <row r="271" spans="25:26">
      <c r="Y271" s="7"/>
      <c r="Z271" s="7"/>
    </row>
    <row r="272" spans="25:26">
      <c r="Y272" s="7"/>
      <c r="Z272" s="7"/>
    </row>
    <row r="273" spans="25:26">
      <c r="Y273" s="7"/>
      <c r="Z273" s="7"/>
    </row>
    <row r="274" spans="25:26">
      <c r="Y274" s="7"/>
      <c r="Z274" s="7"/>
    </row>
    <row r="275" spans="25:26">
      <c r="Y275" s="7"/>
      <c r="Z275" s="7"/>
    </row>
    <row r="276" spans="25:26">
      <c r="Y276" s="7"/>
      <c r="Z276" s="7"/>
    </row>
    <row r="277" spans="25:26">
      <c r="Y277" s="7"/>
      <c r="Z277" s="7"/>
    </row>
    <row r="278" spans="25:26">
      <c r="Y278" s="7"/>
      <c r="Z278" s="7"/>
    </row>
    <row r="279" spans="25:26">
      <c r="Y279" s="7"/>
      <c r="Z279" s="7"/>
    </row>
    <row r="280" spans="25:26">
      <c r="Y280" s="7"/>
      <c r="Z280" s="7"/>
    </row>
    <row r="281" spans="25:26">
      <c r="Y281" s="7"/>
      <c r="Z281" s="7"/>
    </row>
    <row r="282" spans="25:26">
      <c r="Y282" s="7"/>
      <c r="Z282" s="7"/>
    </row>
    <row r="283" spans="25:26">
      <c r="Y283" s="7"/>
      <c r="Z283" s="7"/>
    </row>
    <row r="284" spans="25:26">
      <c r="Y284" s="7"/>
      <c r="Z284" s="7"/>
    </row>
    <row r="285" spans="25:26">
      <c r="Y285" s="7"/>
      <c r="Z285" s="7"/>
    </row>
    <row r="286" spans="25:26">
      <c r="Y286" s="7"/>
      <c r="Z286" s="7"/>
    </row>
    <row r="287" spans="25:26">
      <c r="Y287" s="7"/>
      <c r="Z287" s="7"/>
    </row>
    <row r="288" spans="25:26">
      <c r="Y288" s="7"/>
      <c r="Z288" s="7"/>
    </row>
    <row r="289" spans="25:26">
      <c r="Y289" s="7"/>
      <c r="Z289" s="7"/>
    </row>
    <row r="290" spans="25:26">
      <c r="Y290" s="7"/>
      <c r="Z290" s="7"/>
    </row>
    <row r="291" spans="25:26">
      <c r="Y291" s="7"/>
      <c r="Z291" s="7"/>
    </row>
    <row r="292" spans="25:26">
      <c r="Y292" s="7"/>
      <c r="Z292" s="7"/>
    </row>
    <row r="293" spans="25:26">
      <c r="Y293" s="7"/>
      <c r="Z293" s="7"/>
    </row>
    <row r="294" spans="25:26">
      <c r="Y294" s="7"/>
      <c r="Z294" s="7"/>
    </row>
    <row r="295" spans="25:26">
      <c r="Y295" s="7"/>
      <c r="Z295" s="7"/>
    </row>
    <row r="296" spans="25:26">
      <c r="Y296" s="7"/>
      <c r="Z296" s="7"/>
    </row>
    <row r="297" spans="25:26">
      <c r="Y297" s="7"/>
      <c r="Z297" s="7"/>
    </row>
    <row r="298" spans="25:26">
      <c r="Y298" s="7"/>
      <c r="Z298" s="7"/>
    </row>
    <row r="299" spans="25:26">
      <c r="Y299" s="7"/>
      <c r="Z299" s="7"/>
    </row>
    <row r="300" spans="25:26">
      <c r="Y300" s="7"/>
      <c r="Z300" s="7"/>
    </row>
    <row r="301" spans="25:26">
      <c r="Y301" s="7"/>
      <c r="Z301" s="7"/>
    </row>
    <row r="302" spans="25:26">
      <c r="Y302" s="7"/>
      <c r="Z302" s="7"/>
    </row>
    <row r="303" spans="25:26">
      <c r="Y303" s="7"/>
      <c r="Z303" s="7"/>
    </row>
    <row r="304" spans="25:26">
      <c r="Y304" s="7"/>
      <c r="Z304" s="7"/>
    </row>
    <row r="305" spans="25:26">
      <c r="Y305" s="7"/>
      <c r="Z305" s="7"/>
    </row>
    <row r="306" spans="25:26">
      <c r="Y306" s="7"/>
      <c r="Z306" s="7"/>
    </row>
    <row r="307" spans="25:26">
      <c r="Y307" s="7"/>
      <c r="Z307" s="7"/>
    </row>
    <row r="308" spans="25:26">
      <c r="Y308" s="7"/>
      <c r="Z308" s="7"/>
    </row>
    <row r="309" spans="25:26">
      <c r="Y309" s="7"/>
      <c r="Z309" s="7"/>
    </row>
    <row r="310" spans="25:26">
      <c r="Y310" s="7"/>
      <c r="Z310" s="7"/>
    </row>
    <row r="311" spans="25:26">
      <c r="Y311" s="7"/>
      <c r="Z311" s="7"/>
    </row>
    <row r="312" spans="25:26">
      <c r="Y312" s="7"/>
      <c r="Z312" s="7"/>
    </row>
    <row r="313" spans="25:26">
      <c r="Y313" s="7"/>
      <c r="Z313" s="7"/>
    </row>
    <row r="314" spans="25:26">
      <c r="Y314" s="7"/>
      <c r="Z314" s="7"/>
    </row>
    <row r="315" spans="25:26">
      <c r="Y315" s="7"/>
      <c r="Z315" s="7"/>
    </row>
    <row r="316" spans="25:26">
      <c r="Y316" s="7"/>
      <c r="Z316" s="7"/>
    </row>
    <row r="317" spans="25:26">
      <c r="Y317" s="7"/>
      <c r="Z317" s="7"/>
    </row>
    <row r="318" spans="25:26">
      <c r="Y318" s="7"/>
      <c r="Z318" s="7"/>
    </row>
    <row r="319" spans="25:26">
      <c r="Y319" s="7"/>
      <c r="Z319" s="7"/>
    </row>
    <row r="320" spans="25:26">
      <c r="Y320" s="7"/>
      <c r="Z320" s="7"/>
    </row>
    <row r="321" spans="25:26">
      <c r="Y321" s="7"/>
      <c r="Z321" s="7"/>
    </row>
    <row r="322" spans="25:26">
      <c r="Y322" s="7"/>
      <c r="Z322" s="7"/>
    </row>
    <row r="323" spans="25:26">
      <c r="Y323" s="7"/>
      <c r="Z323" s="7"/>
    </row>
    <row r="324" spans="25:26">
      <c r="Y324" s="7"/>
      <c r="Z324" s="7"/>
    </row>
    <row r="325" spans="25:26">
      <c r="Y325" s="7"/>
      <c r="Z325" s="7"/>
    </row>
    <row r="326" spans="25:26">
      <c r="Y326" s="7"/>
      <c r="Z326" s="7"/>
    </row>
    <row r="327" spans="25:26">
      <c r="Y327" s="7"/>
      <c r="Z327" s="7"/>
    </row>
    <row r="328" spans="25:26">
      <c r="Y328" s="7"/>
      <c r="Z328" s="7"/>
    </row>
    <row r="329" spans="25:26">
      <c r="Y329" s="7"/>
      <c r="Z329" s="7"/>
    </row>
    <row r="330" spans="25:26">
      <c r="Y330" s="7"/>
      <c r="Z330" s="7"/>
    </row>
    <row r="331" spans="25:26">
      <c r="Y331" s="7"/>
      <c r="Z331" s="7"/>
    </row>
    <row r="332" spans="25:26">
      <c r="Y332" s="7"/>
      <c r="Z332" s="7"/>
    </row>
    <row r="333" spans="25:26">
      <c r="Y333" s="7"/>
      <c r="Z333" s="7"/>
    </row>
    <row r="334" spans="25:26">
      <c r="Y334" s="7"/>
      <c r="Z334" s="7"/>
    </row>
    <row r="335" spans="25:26">
      <c r="Y335" s="7"/>
      <c r="Z335" s="7"/>
    </row>
    <row r="336" spans="25:26">
      <c r="Y336" s="7"/>
      <c r="Z336" s="7"/>
    </row>
    <row r="337" spans="25:26">
      <c r="Y337" s="7"/>
      <c r="Z337" s="7"/>
    </row>
    <row r="338" spans="25:26">
      <c r="Y338" s="7"/>
      <c r="Z338" s="7"/>
    </row>
    <row r="339" spans="25:26">
      <c r="Y339" s="7"/>
      <c r="Z339" s="7"/>
    </row>
    <row r="340" spans="25:26">
      <c r="Y340" s="7"/>
      <c r="Z340" s="7"/>
    </row>
    <row r="341" spans="25:26">
      <c r="Y341" s="7"/>
      <c r="Z341" s="7"/>
    </row>
    <row r="342" spans="25:26">
      <c r="Y342" s="7"/>
      <c r="Z342" s="7"/>
    </row>
    <row r="343" spans="25:26">
      <c r="Y343" s="7"/>
      <c r="Z343" s="7"/>
    </row>
    <row r="344" spans="25:26">
      <c r="Y344" s="7"/>
      <c r="Z344" s="7"/>
    </row>
    <row r="345" spans="25:26">
      <c r="Y345" s="7"/>
      <c r="Z345" s="7"/>
    </row>
    <row r="346" spans="25:26">
      <c r="Y346" s="7"/>
      <c r="Z346" s="7"/>
    </row>
    <row r="347" spans="25:26">
      <c r="Y347" s="7"/>
      <c r="Z347" s="7"/>
    </row>
    <row r="348" spans="25:26">
      <c r="Y348" s="7"/>
      <c r="Z348" s="7"/>
    </row>
    <row r="349" spans="25:26">
      <c r="Y349" s="7"/>
      <c r="Z349" s="7"/>
    </row>
    <row r="350" spans="25:26">
      <c r="Y350" s="7"/>
      <c r="Z350" s="7"/>
    </row>
    <row r="351" spans="25:26">
      <c r="Y351" s="7"/>
      <c r="Z351" s="7"/>
    </row>
    <row r="352" spans="25:26">
      <c r="Y352" s="7"/>
      <c r="Z352" s="7"/>
    </row>
    <row r="353" spans="25:26">
      <c r="Y353" s="7"/>
      <c r="Z353" s="7"/>
    </row>
    <row r="354" spans="25:26">
      <c r="Y354" s="7"/>
      <c r="Z354" s="7"/>
    </row>
    <row r="355" spans="25:26">
      <c r="Y355" s="7"/>
      <c r="Z355" s="7"/>
    </row>
    <row r="356" spans="25:26">
      <c r="Y356" s="7"/>
      <c r="Z356" s="7"/>
    </row>
    <row r="357" spans="25:26">
      <c r="Y357" s="7"/>
      <c r="Z357" s="7"/>
    </row>
    <row r="358" spans="25:26">
      <c r="Y358" s="7"/>
      <c r="Z358" s="7"/>
    </row>
    <row r="359" spans="25:26">
      <c r="Y359" s="7"/>
      <c r="Z359" s="7"/>
    </row>
    <row r="360" spans="25:26">
      <c r="Y360" s="7"/>
      <c r="Z360" s="7"/>
    </row>
    <row r="361" spans="25:26">
      <c r="Y361" s="7"/>
      <c r="Z361" s="7"/>
    </row>
    <row r="362" spans="25:26">
      <c r="Y362" s="7"/>
      <c r="Z362" s="7"/>
    </row>
    <row r="363" spans="25:26">
      <c r="Y363" s="7"/>
      <c r="Z363" s="7"/>
    </row>
    <row r="364" spans="25:26">
      <c r="Y364" s="7"/>
      <c r="Z364" s="7"/>
    </row>
    <row r="365" spans="25:26">
      <c r="Y365" s="7"/>
      <c r="Z365" s="7"/>
    </row>
    <row r="366" spans="25:26">
      <c r="Y366" s="7"/>
      <c r="Z366" s="7"/>
    </row>
    <row r="367" spans="25:26">
      <c r="Y367" s="7"/>
      <c r="Z367" s="7"/>
    </row>
    <row r="368" spans="25:26">
      <c r="Y368" s="7"/>
      <c r="Z368" s="7"/>
    </row>
    <row r="369" spans="25:26">
      <c r="Y369" s="7"/>
      <c r="Z369" s="7"/>
    </row>
    <row r="370" spans="25:26">
      <c r="Y370" s="7"/>
      <c r="Z370" s="7"/>
    </row>
    <row r="371" spans="25:26">
      <c r="Y371" s="7"/>
      <c r="Z371" s="7"/>
    </row>
    <row r="372" spans="25:26">
      <c r="Y372" s="7"/>
      <c r="Z372" s="7"/>
    </row>
    <row r="373" spans="25:26">
      <c r="Y373" s="7"/>
      <c r="Z373" s="7"/>
    </row>
    <row r="374" spans="25:26">
      <c r="Y374" s="7"/>
      <c r="Z374" s="7"/>
    </row>
    <row r="375" spans="25:26">
      <c r="Y375" s="7"/>
      <c r="Z375" s="7"/>
    </row>
    <row r="376" spans="25:26">
      <c r="Y376" s="7"/>
      <c r="Z376" s="7"/>
    </row>
    <row r="377" spans="25:26">
      <c r="Y377" s="7"/>
      <c r="Z377" s="7"/>
    </row>
    <row r="378" spans="25:26">
      <c r="Y378" s="7"/>
      <c r="Z378" s="7"/>
    </row>
    <row r="379" spans="25:26">
      <c r="Y379" s="7"/>
      <c r="Z379" s="7"/>
    </row>
    <row r="380" spans="25:26">
      <c r="Y380" s="7"/>
      <c r="Z380" s="7"/>
    </row>
    <row r="381" spans="25:26">
      <c r="Y381" s="7"/>
      <c r="Z381" s="7"/>
    </row>
    <row r="382" spans="25:26">
      <c r="Y382" s="7"/>
      <c r="Z382" s="7"/>
    </row>
    <row r="383" spans="25:26">
      <c r="Y383" s="7"/>
      <c r="Z383" s="7"/>
    </row>
    <row r="384" spans="25:26">
      <c r="Y384" s="7"/>
      <c r="Z384" s="7"/>
    </row>
    <row r="385" spans="25:26">
      <c r="Y385" s="7"/>
      <c r="Z385" s="7"/>
    </row>
    <row r="386" spans="25:26">
      <c r="Y386" s="7"/>
      <c r="Z386" s="7"/>
    </row>
    <row r="387" spans="25:26">
      <c r="Y387" s="7"/>
      <c r="Z387" s="7"/>
    </row>
    <row r="388" spans="25:26">
      <c r="Y388" s="7"/>
      <c r="Z388" s="7"/>
    </row>
    <row r="389" spans="25:26">
      <c r="Y389" s="7"/>
      <c r="Z389" s="7"/>
    </row>
    <row r="390" spans="25:26">
      <c r="Y390" s="7"/>
      <c r="Z390" s="7"/>
    </row>
    <row r="391" spans="25:26">
      <c r="Y391" s="7"/>
      <c r="Z391" s="7"/>
    </row>
    <row r="392" spans="25:26">
      <c r="Y392" s="7"/>
      <c r="Z392" s="7"/>
    </row>
    <row r="393" spans="25:26">
      <c r="Y393" s="7"/>
      <c r="Z393" s="7"/>
    </row>
    <row r="394" spans="25:26">
      <c r="Y394" s="7"/>
      <c r="Z394" s="7"/>
    </row>
    <row r="395" spans="25:26">
      <c r="Y395" s="7"/>
      <c r="Z395" s="7"/>
    </row>
    <row r="396" spans="25:26">
      <c r="Y396" s="7"/>
      <c r="Z396" s="7"/>
    </row>
    <row r="397" spans="25:26">
      <c r="Y397" s="7"/>
      <c r="Z397" s="7"/>
    </row>
    <row r="398" spans="25:26">
      <c r="Y398" s="7"/>
      <c r="Z398" s="7"/>
    </row>
    <row r="399" spans="25:26">
      <c r="Y399" s="7"/>
      <c r="Z399" s="7"/>
    </row>
    <row r="400" spans="25:26">
      <c r="Y400" s="7"/>
      <c r="Z400" s="7"/>
    </row>
    <row r="401" spans="25:26">
      <c r="Y401" s="7"/>
      <c r="Z401" s="7"/>
    </row>
    <row r="402" spans="25:26">
      <c r="Y402" s="7"/>
      <c r="Z402" s="7"/>
    </row>
    <row r="403" spans="25:26">
      <c r="Y403" s="7"/>
      <c r="Z403" s="7"/>
    </row>
    <row r="404" spans="25:26">
      <c r="Y404" s="7"/>
      <c r="Z404" s="7"/>
    </row>
    <row r="405" spans="25:26">
      <c r="Y405" s="7"/>
      <c r="Z405" s="7"/>
    </row>
    <row r="406" spans="25:26">
      <c r="Y406" s="7"/>
      <c r="Z406" s="7"/>
    </row>
    <row r="407" spans="25:26">
      <c r="Y407" s="7"/>
      <c r="Z407" s="7"/>
    </row>
    <row r="408" spans="25:26">
      <c r="Y408" s="7"/>
      <c r="Z408" s="7"/>
    </row>
    <row r="409" spans="25:26">
      <c r="Y409" s="7"/>
      <c r="Z409" s="7"/>
    </row>
    <row r="410" spans="25:26">
      <c r="Y410" s="7"/>
      <c r="Z410" s="7"/>
    </row>
    <row r="411" spans="25:26">
      <c r="Y411" s="7"/>
      <c r="Z411" s="7"/>
    </row>
    <row r="412" spans="25:26">
      <c r="Y412" s="7"/>
      <c r="Z412" s="7"/>
    </row>
    <row r="413" spans="25:26">
      <c r="Y413" s="7"/>
      <c r="Z413" s="7"/>
    </row>
    <row r="414" spans="25:26">
      <c r="Y414" s="7"/>
      <c r="Z414" s="7"/>
    </row>
    <row r="415" spans="25:26">
      <c r="Y415" s="7"/>
      <c r="Z415" s="7"/>
    </row>
    <row r="416" spans="25:26">
      <c r="Y416" s="7"/>
      <c r="Z416" s="7"/>
    </row>
    <row r="417" spans="25:26">
      <c r="Y417" s="7"/>
      <c r="Z417" s="7"/>
    </row>
    <row r="418" spans="25:26">
      <c r="Y418" s="7"/>
      <c r="Z418" s="7"/>
    </row>
    <row r="419" spans="25:26">
      <c r="Y419" s="7"/>
      <c r="Z419" s="7"/>
    </row>
    <row r="420" spans="25:26">
      <c r="Y420" s="7"/>
      <c r="Z420" s="7"/>
    </row>
    <row r="421" spans="25:26">
      <c r="Y421" s="7"/>
      <c r="Z421" s="7"/>
    </row>
    <row r="422" spans="25:26">
      <c r="Y422" s="7"/>
      <c r="Z422" s="7"/>
    </row>
    <row r="423" spans="25:26">
      <c r="Y423" s="7"/>
      <c r="Z423" s="7"/>
    </row>
    <row r="424" spans="25:26">
      <c r="Y424" s="7"/>
      <c r="Z424" s="7"/>
    </row>
    <row r="425" spans="25:26">
      <c r="Y425" s="7"/>
      <c r="Z425" s="7"/>
    </row>
    <row r="426" spans="25:26">
      <c r="Y426" s="7"/>
      <c r="Z426" s="7"/>
    </row>
    <row r="427" spans="25:26">
      <c r="Y427" s="7"/>
      <c r="Z427" s="7"/>
    </row>
    <row r="428" spans="25:26">
      <c r="Y428" s="7"/>
      <c r="Z428" s="7"/>
    </row>
    <row r="429" spans="25:26">
      <c r="Y429" s="7"/>
      <c r="Z429" s="7"/>
    </row>
    <row r="430" spans="25:26">
      <c r="Y430" s="7"/>
      <c r="Z430" s="7"/>
    </row>
    <row r="431" spans="25:26">
      <c r="Y431" s="7"/>
      <c r="Z431" s="7"/>
    </row>
    <row r="432" spans="25:26">
      <c r="Y432" s="7"/>
      <c r="Z432" s="7"/>
    </row>
    <row r="433" spans="25:26">
      <c r="Y433" s="7"/>
      <c r="Z433" s="7"/>
    </row>
    <row r="434" spans="25:26">
      <c r="Y434" s="7"/>
      <c r="Z434" s="7"/>
    </row>
    <row r="435" spans="25:26">
      <c r="Y435" s="7"/>
      <c r="Z435" s="7"/>
    </row>
    <row r="436" spans="25:26">
      <c r="Y436" s="7"/>
      <c r="Z436" s="7"/>
    </row>
    <row r="437" spans="25:26">
      <c r="Y437" s="7"/>
      <c r="Z437" s="7"/>
    </row>
    <row r="438" spans="25:26">
      <c r="Y438" s="7"/>
      <c r="Z438" s="7"/>
    </row>
    <row r="439" spans="25:26">
      <c r="Y439" s="7"/>
      <c r="Z439" s="7"/>
    </row>
    <row r="440" spans="25:26">
      <c r="Y440" s="7"/>
      <c r="Z440" s="7"/>
    </row>
    <row r="441" spans="25:26">
      <c r="Y441" s="7"/>
      <c r="Z441" s="7"/>
    </row>
    <row r="442" spans="25:26">
      <c r="Y442" s="7"/>
      <c r="Z442" s="7"/>
    </row>
    <row r="443" spans="25:26">
      <c r="Y443" s="7"/>
      <c r="Z443" s="7"/>
    </row>
  </sheetData>
  <mergeCells count="20">
    <mergeCell ref="M3:N3"/>
    <mergeCell ref="O3:P3"/>
    <mergeCell ref="Q3:R3"/>
    <mergeCell ref="S3:T3"/>
    <mergeCell ref="U3:V3"/>
    <mergeCell ref="A45:B46"/>
    <mergeCell ref="A43:B44"/>
    <mergeCell ref="A1:Z1"/>
    <mergeCell ref="Y2:Z3"/>
    <mergeCell ref="W3:X3"/>
    <mergeCell ref="A39:B40"/>
    <mergeCell ref="A41:B42"/>
    <mergeCell ref="A2:A4"/>
    <mergeCell ref="B2:B4"/>
    <mergeCell ref="C2:X2"/>
    <mergeCell ref="C3:D3"/>
    <mergeCell ref="E3:F3"/>
    <mergeCell ref="G3:H3"/>
    <mergeCell ref="I3:J3"/>
    <mergeCell ref="K3:L3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Z166"/>
  <sheetViews>
    <sheetView view="pageBreakPreview" topLeftCell="A4" zoomScale="90" zoomScaleNormal="100" zoomScaleSheetLayoutView="90" workbookViewId="0">
      <selection activeCell="V39" sqref="V39"/>
    </sheetView>
  </sheetViews>
  <sheetFormatPr defaultRowHeight="15"/>
  <cols>
    <col min="1" max="1" width="4.7109375" customWidth="1"/>
    <col min="2" max="2" width="23.7109375" customWidth="1"/>
    <col min="25" max="26" width="9.140625" style="8"/>
  </cols>
  <sheetData>
    <row r="1" spans="1:26" ht="18.75">
      <c r="A1" s="54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64"/>
    </row>
    <row r="2" spans="1:26" ht="16.5" customHeight="1">
      <c r="A2" s="55" t="s">
        <v>10</v>
      </c>
      <c r="B2" s="55" t="s">
        <v>1</v>
      </c>
      <c r="C2" s="51" t="s">
        <v>18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51" t="s">
        <v>19</v>
      </c>
      <c r="P2" s="52"/>
      <c r="Q2" s="52"/>
      <c r="R2" s="52"/>
      <c r="S2" s="52"/>
      <c r="T2" s="52"/>
      <c r="U2" s="52"/>
      <c r="V2" s="52"/>
      <c r="W2" s="52"/>
      <c r="X2" s="53"/>
      <c r="Y2" s="65" t="s">
        <v>13</v>
      </c>
      <c r="Z2" s="66"/>
    </row>
    <row r="3" spans="1:26" ht="45.75" customHeight="1">
      <c r="A3" s="55"/>
      <c r="B3" s="55"/>
      <c r="C3" s="45">
        <v>1</v>
      </c>
      <c r="D3" s="46"/>
      <c r="E3" s="45">
        <v>2</v>
      </c>
      <c r="F3" s="46"/>
      <c r="G3" s="45">
        <v>3</v>
      </c>
      <c r="H3" s="46"/>
      <c r="I3" s="45">
        <v>4</v>
      </c>
      <c r="J3" s="46"/>
      <c r="K3" s="45">
        <v>5</v>
      </c>
      <c r="L3" s="46"/>
      <c r="M3" s="69" t="s">
        <v>3</v>
      </c>
      <c r="N3" s="70"/>
      <c r="O3" s="55">
        <v>1</v>
      </c>
      <c r="P3" s="55"/>
      <c r="Q3" s="55">
        <v>2</v>
      </c>
      <c r="R3" s="55"/>
      <c r="S3" s="55">
        <v>3</v>
      </c>
      <c r="T3" s="55"/>
      <c r="U3" s="45">
        <v>4</v>
      </c>
      <c r="V3" s="46"/>
      <c r="W3" s="56" t="s">
        <v>3</v>
      </c>
      <c r="X3" s="56"/>
      <c r="Y3" s="67"/>
      <c r="Z3" s="68"/>
    </row>
    <row r="4" spans="1:26" ht="15" customHeight="1">
      <c r="A4" s="55"/>
      <c r="B4" s="55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8" t="s">
        <v>4</v>
      </c>
      <c r="N4" s="18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8" t="s">
        <v>4</v>
      </c>
      <c r="X4" s="19" t="s">
        <v>5</v>
      </c>
      <c r="Y4" s="1" t="s">
        <v>4</v>
      </c>
      <c r="Z4" s="1" t="s">
        <v>5</v>
      </c>
    </row>
    <row r="5" spans="1:26">
      <c r="A5" s="2">
        <v>1</v>
      </c>
      <c r="B5" s="2" t="s">
        <v>33</v>
      </c>
      <c r="C5" s="26">
        <v>3</v>
      </c>
      <c r="D5" s="26">
        <v>3</v>
      </c>
      <c r="E5" s="26">
        <v>2</v>
      </c>
      <c r="F5" s="26">
        <v>3</v>
      </c>
      <c r="G5" s="26">
        <v>2</v>
      </c>
      <c r="H5" s="26">
        <v>3</v>
      </c>
      <c r="I5" s="26">
        <v>1</v>
      </c>
      <c r="J5" s="26">
        <v>2</v>
      </c>
      <c r="K5" s="26">
        <v>1</v>
      </c>
      <c r="L5" s="26">
        <v>2</v>
      </c>
      <c r="M5" s="27">
        <f>(C5+E5+G5+I5+K5)/5</f>
        <v>1.8</v>
      </c>
      <c r="N5" s="27">
        <f>(D5+F5+H5+J5+L5)/5</f>
        <v>2.6</v>
      </c>
      <c r="O5" s="26">
        <v>1</v>
      </c>
      <c r="P5" s="26">
        <v>2</v>
      </c>
      <c r="Q5" s="26">
        <v>2</v>
      </c>
      <c r="R5" s="26">
        <v>3</v>
      </c>
      <c r="S5" s="26">
        <v>1</v>
      </c>
      <c r="T5" s="26">
        <v>2</v>
      </c>
      <c r="U5" s="26">
        <v>2</v>
      </c>
      <c r="V5" s="26">
        <v>3</v>
      </c>
      <c r="W5" s="27">
        <f>(O5+Q5+S5+U5)/4</f>
        <v>1.5</v>
      </c>
      <c r="X5" s="27">
        <f>(P5+R5+T5+V5)/4</f>
        <v>2.5</v>
      </c>
      <c r="Y5" s="24">
        <f>(M5+W5)/2</f>
        <v>1.65</v>
      </c>
      <c r="Z5" s="24">
        <f>(N5+X5)/2</f>
        <v>2.5499999999999998</v>
      </c>
    </row>
    <row r="6" spans="1:26">
      <c r="A6" s="2">
        <v>2</v>
      </c>
      <c r="B6" s="2" t="s">
        <v>34</v>
      </c>
      <c r="C6" s="26">
        <v>2</v>
      </c>
      <c r="D6" s="26">
        <v>3</v>
      </c>
      <c r="E6" s="26">
        <v>2</v>
      </c>
      <c r="F6" s="26">
        <v>2</v>
      </c>
      <c r="G6" s="26">
        <v>1</v>
      </c>
      <c r="H6" s="26">
        <v>2</v>
      </c>
      <c r="I6" s="26">
        <v>1</v>
      </c>
      <c r="J6" s="26">
        <v>2</v>
      </c>
      <c r="K6" s="26">
        <v>1</v>
      </c>
      <c r="L6" s="26">
        <v>2</v>
      </c>
      <c r="M6" s="27">
        <f t="shared" ref="M6:M37" si="0">(C6+E6+G6+I6+K6)/5</f>
        <v>1.4</v>
      </c>
      <c r="N6" s="27">
        <f t="shared" ref="N6:N37" si="1">(D6+F6+H6+J6+L6)/5</f>
        <v>2.2000000000000002</v>
      </c>
      <c r="O6" s="26">
        <v>1</v>
      </c>
      <c r="P6" s="26">
        <v>2</v>
      </c>
      <c r="Q6" s="26">
        <v>2</v>
      </c>
      <c r="R6" s="26">
        <v>3</v>
      </c>
      <c r="S6" s="26">
        <v>1</v>
      </c>
      <c r="T6" s="26">
        <v>2</v>
      </c>
      <c r="U6" s="26">
        <v>2</v>
      </c>
      <c r="V6" s="26">
        <v>3</v>
      </c>
      <c r="W6" s="27">
        <f t="shared" ref="W6:W26" si="2">(O6+Q6+S6+U6)/4</f>
        <v>1.5</v>
      </c>
      <c r="X6" s="27">
        <f t="shared" ref="X6:X26" si="3">(P6+R6+T6+V6)/4</f>
        <v>2.5</v>
      </c>
      <c r="Y6" s="24">
        <f t="shared" ref="Y6:Y37" si="4">(M6+W6)/2</f>
        <v>1.45</v>
      </c>
      <c r="Z6" s="24">
        <f t="shared" ref="Z6:Z37" si="5">(N6+X6)/2</f>
        <v>2.35</v>
      </c>
    </row>
    <row r="7" spans="1:26">
      <c r="A7" s="2">
        <v>3</v>
      </c>
      <c r="B7" s="2" t="s">
        <v>35</v>
      </c>
      <c r="C7" s="26">
        <v>3</v>
      </c>
      <c r="D7" s="26">
        <v>3</v>
      </c>
      <c r="E7" s="26">
        <v>2</v>
      </c>
      <c r="F7" s="26">
        <v>3</v>
      </c>
      <c r="G7" s="26">
        <v>2</v>
      </c>
      <c r="H7" s="26">
        <v>3</v>
      </c>
      <c r="I7" s="26">
        <v>2</v>
      </c>
      <c r="J7" s="26">
        <v>3</v>
      </c>
      <c r="K7" s="26">
        <v>2</v>
      </c>
      <c r="L7" s="26">
        <v>3</v>
      </c>
      <c r="M7" s="27">
        <f t="shared" si="0"/>
        <v>2.2000000000000002</v>
      </c>
      <c r="N7" s="27">
        <f t="shared" si="1"/>
        <v>3</v>
      </c>
      <c r="O7" s="26">
        <v>2</v>
      </c>
      <c r="P7" s="26">
        <v>3</v>
      </c>
      <c r="Q7" s="26">
        <v>2</v>
      </c>
      <c r="R7" s="26">
        <v>3</v>
      </c>
      <c r="S7" s="26">
        <v>1</v>
      </c>
      <c r="T7" s="26">
        <v>2</v>
      </c>
      <c r="U7" s="26">
        <v>3</v>
      </c>
      <c r="V7" s="26">
        <v>3</v>
      </c>
      <c r="W7" s="27">
        <f t="shared" si="2"/>
        <v>2</v>
      </c>
      <c r="X7" s="27">
        <f t="shared" si="3"/>
        <v>2.75</v>
      </c>
      <c r="Y7" s="24">
        <f t="shared" si="4"/>
        <v>2.1</v>
      </c>
      <c r="Z7" s="24">
        <f t="shared" si="5"/>
        <v>2.875</v>
      </c>
    </row>
    <row r="8" spans="1:26">
      <c r="A8" s="2">
        <v>4</v>
      </c>
      <c r="B8" s="2" t="s">
        <v>36</v>
      </c>
      <c r="C8" s="26">
        <v>3</v>
      </c>
      <c r="D8" s="26">
        <v>3</v>
      </c>
      <c r="E8" s="26">
        <v>2</v>
      </c>
      <c r="F8" s="26">
        <v>3</v>
      </c>
      <c r="G8" s="26">
        <v>2</v>
      </c>
      <c r="H8" s="26">
        <v>3</v>
      </c>
      <c r="I8" s="26">
        <v>2</v>
      </c>
      <c r="J8" s="26">
        <v>3</v>
      </c>
      <c r="K8" s="26">
        <v>2</v>
      </c>
      <c r="L8" s="26">
        <v>3</v>
      </c>
      <c r="M8" s="27">
        <f t="shared" si="0"/>
        <v>2.2000000000000002</v>
      </c>
      <c r="N8" s="27">
        <f t="shared" si="1"/>
        <v>3</v>
      </c>
      <c r="O8" s="26">
        <v>2</v>
      </c>
      <c r="P8" s="26">
        <v>3</v>
      </c>
      <c r="Q8" s="26">
        <v>2</v>
      </c>
      <c r="R8" s="26">
        <v>3</v>
      </c>
      <c r="S8" s="26">
        <v>1</v>
      </c>
      <c r="T8" s="26">
        <v>2</v>
      </c>
      <c r="U8" s="26">
        <v>2</v>
      </c>
      <c r="V8" s="26">
        <v>3</v>
      </c>
      <c r="W8" s="27">
        <f t="shared" si="2"/>
        <v>1.75</v>
      </c>
      <c r="X8" s="27">
        <f t="shared" si="3"/>
        <v>2.75</v>
      </c>
      <c r="Y8" s="24">
        <f t="shared" si="4"/>
        <v>1.9750000000000001</v>
      </c>
      <c r="Z8" s="24">
        <f t="shared" si="5"/>
        <v>2.875</v>
      </c>
    </row>
    <row r="9" spans="1:26">
      <c r="A9" s="2">
        <v>5</v>
      </c>
      <c r="B9" s="2" t="s">
        <v>37</v>
      </c>
      <c r="C9" s="26">
        <v>2</v>
      </c>
      <c r="D9" s="26">
        <v>3</v>
      </c>
      <c r="E9" s="26">
        <v>2</v>
      </c>
      <c r="F9" s="26">
        <v>3</v>
      </c>
      <c r="G9" s="26">
        <v>1</v>
      </c>
      <c r="H9" s="26">
        <v>2</v>
      </c>
      <c r="I9" s="26">
        <v>2</v>
      </c>
      <c r="J9" s="26">
        <v>2</v>
      </c>
      <c r="K9" s="26">
        <v>1</v>
      </c>
      <c r="L9" s="26">
        <v>3</v>
      </c>
      <c r="M9" s="27">
        <f t="shared" si="0"/>
        <v>1.6</v>
      </c>
      <c r="N9" s="27">
        <f t="shared" si="1"/>
        <v>2.6</v>
      </c>
      <c r="O9" s="26">
        <v>1</v>
      </c>
      <c r="P9" s="26">
        <v>2</v>
      </c>
      <c r="Q9" s="26">
        <v>2</v>
      </c>
      <c r="R9" s="26">
        <v>3</v>
      </c>
      <c r="S9" s="26">
        <v>1</v>
      </c>
      <c r="T9" s="26">
        <v>2</v>
      </c>
      <c r="U9" s="26">
        <v>2</v>
      </c>
      <c r="V9" s="26">
        <v>3</v>
      </c>
      <c r="W9" s="27">
        <f t="shared" si="2"/>
        <v>1.5</v>
      </c>
      <c r="X9" s="27">
        <f t="shared" si="3"/>
        <v>2.5</v>
      </c>
      <c r="Y9" s="24">
        <f t="shared" si="4"/>
        <v>1.55</v>
      </c>
      <c r="Z9" s="24">
        <f t="shared" si="5"/>
        <v>2.5499999999999998</v>
      </c>
    </row>
    <row r="10" spans="1:26">
      <c r="A10" s="2">
        <v>6</v>
      </c>
      <c r="B10" s="2" t="s">
        <v>38</v>
      </c>
      <c r="C10" s="26">
        <v>3</v>
      </c>
      <c r="D10" s="26">
        <v>3</v>
      </c>
      <c r="E10" s="26">
        <v>2</v>
      </c>
      <c r="F10" s="26">
        <v>3</v>
      </c>
      <c r="G10" s="26">
        <v>2</v>
      </c>
      <c r="H10" s="26">
        <v>3</v>
      </c>
      <c r="I10" s="26">
        <v>2</v>
      </c>
      <c r="J10" s="26">
        <v>3</v>
      </c>
      <c r="K10" s="26">
        <v>2</v>
      </c>
      <c r="L10" s="26">
        <v>3</v>
      </c>
      <c r="M10" s="27">
        <f t="shared" si="0"/>
        <v>2.2000000000000002</v>
      </c>
      <c r="N10" s="27">
        <f t="shared" si="1"/>
        <v>3</v>
      </c>
      <c r="O10" s="26">
        <v>2</v>
      </c>
      <c r="P10" s="26">
        <v>3</v>
      </c>
      <c r="Q10" s="26">
        <v>2</v>
      </c>
      <c r="R10" s="26">
        <v>3</v>
      </c>
      <c r="S10" s="26">
        <v>1</v>
      </c>
      <c r="T10" s="26">
        <v>2</v>
      </c>
      <c r="U10" s="26">
        <v>2</v>
      </c>
      <c r="V10" s="26">
        <v>3</v>
      </c>
      <c r="W10" s="27">
        <f t="shared" si="2"/>
        <v>1.75</v>
      </c>
      <c r="X10" s="27">
        <f t="shared" si="3"/>
        <v>2.75</v>
      </c>
      <c r="Y10" s="24">
        <f t="shared" si="4"/>
        <v>1.9750000000000001</v>
      </c>
      <c r="Z10" s="24">
        <f t="shared" si="5"/>
        <v>2.875</v>
      </c>
    </row>
    <row r="11" spans="1:26">
      <c r="A11" s="2">
        <v>7</v>
      </c>
      <c r="B11" s="2" t="s">
        <v>39</v>
      </c>
      <c r="C11" s="26">
        <v>3</v>
      </c>
      <c r="D11" s="26">
        <v>3</v>
      </c>
      <c r="E11" s="26">
        <v>3</v>
      </c>
      <c r="F11" s="26">
        <v>3</v>
      </c>
      <c r="G11" s="26">
        <v>2</v>
      </c>
      <c r="H11" s="26">
        <v>3</v>
      </c>
      <c r="I11" s="26">
        <v>3</v>
      </c>
      <c r="J11" s="26">
        <v>3</v>
      </c>
      <c r="K11" s="26">
        <v>2</v>
      </c>
      <c r="L11" s="26">
        <v>3</v>
      </c>
      <c r="M11" s="27">
        <f t="shared" si="0"/>
        <v>2.6</v>
      </c>
      <c r="N11" s="27">
        <f t="shared" si="1"/>
        <v>3</v>
      </c>
      <c r="O11" s="26">
        <v>2</v>
      </c>
      <c r="P11" s="26">
        <v>3</v>
      </c>
      <c r="Q11" s="26">
        <v>2</v>
      </c>
      <c r="R11" s="26">
        <v>3</v>
      </c>
      <c r="S11" s="26">
        <v>1</v>
      </c>
      <c r="T11" s="26">
        <v>2</v>
      </c>
      <c r="U11" s="26">
        <v>3</v>
      </c>
      <c r="V11" s="26">
        <v>3</v>
      </c>
      <c r="W11" s="27">
        <f t="shared" si="2"/>
        <v>2</v>
      </c>
      <c r="X11" s="27">
        <f t="shared" si="3"/>
        <v>2.75</v>
      </c>
      <c r="Y11" s="24">
        <f t="shared" si="4"/>
        <v>2.2999999999999998</v>
      </c>
      <c r="Z11" s="24">
        <f t="shared" si="5"/>
        <v>2.875</v>
      </c>
    </row>
    <row r="12" spans="1:26">
      <c r="A12" s="2">
        <v>8</v>
      </c>
      <c r="B12" s="2" t="s">
        <v>40</v>
      </c>
      <c r="C12" s="26"/>
      <c r="D12" s="26">
        <v>3</v>
      </c>
      <c r="E12" s="26"/>
      <c r="F12" s="26">
        <v>3</v>
      </c>
      <c r="G12" s="26"/>
      <c r="H12" s="26">
        <v>3</v>
      </c>
      <c r="I12" s="26"/>
      <c r="J12" s="26">
        <v>3</v>
      </c>
      <c r="K12" s="26"/>
      <c r="L12" s="26">
        <v>3</v>
      </c>
      <c r="M12" s="27">
        <f t="shared" si="0"/>
        <v>0</v>
      </c>
      <c r="N12" s="27">
        <f t="shared" si="1"/>
        <v>3</v>
      </c>
      <c r="O12" s="26"/>
      <c r="P12" s="26">
        <v>2</v>
      </c>
      <c r="Q12" s="26"/>
      <c r="R12" s="26">
        <v>3</v>
      </c>
      <c r="S12" s="26"/>
      <c r="T12" s="26">
        <v>2</v>
      </c>
      <c r="U12" s="26"/>
      <c r="V12" s="26">
        <v>3</v>
      </c>
      <c r="W12" s="27">
        <f t="shared" si="2"/>
        <v>0</v>
      </c>
      <c r="X12" s="27">
        <f t="shared" si="3"/>
        <v>2.5</v>
      </c>
      <c r="Y12" s="24">
        <f t="shared" si="4"/>
        <v>0</v>
      </c>
      <c r="Z12" s="24">
        <f t="shared" si="5"/>
        <v>2.75</v>
      </c>
    </row>
    <row r="13" spans="1:26">
      <c r="A13" s="2">
        <v>9</v>
      </c>
      <c r="B13" s="2" t="s">
        <v>41</v>
      </c>
      <c r="C13" s="26">
        <v>2</v>
      </c>
      <c r="D13" s="26">
        <v>3</v>
      </c>
      <c r="E13" s="26">
        <v>2</v>
      </c>
      <c r="F13" s="26">
        <v>3</v>
      </c>
      <c r="G13" s="26">
        <v>2</v>
      </c>
      <c r="H13" s="26">
        <v>3</v>
      </c>
      <c r="I13" s="26">
        <v>2</v>
      </c>
      <c r="J13" s="26">
        <v>3</v>
      </c>
      <c r="K13" s="26">
        <v>2</v>
      </c>
      <c r="L13" s="26">
        <v>3</v>
      </c>
      <c r="M13" s="27">
        <f t="shared" si="0"/>
        <v>2</v>
      </c>
      <c r="N13" s="27">
        <f t="shared" si="1"/>
        <v>3</v>
      </c>
      <c r="O13" s="26">
        <v>2</v>
      </c>
      <c r="P13" s="26">
        <v>2</v>
      </c>
      <c r="Q13" s="26">
        <v>2</v>
      </c>
      <c r="R13" s="26">
        <v>3</v>
      </c>
      <c r="S13" s="26">
        <v>1</v>
      </c>
      <c r="T13" s="26">
        <v>2</v>
      </c>
      <c r="U13" s="26">
        <v>2</v>
      </c>
      <c r="V13" s="26">
        <v>3</v>
      </c>
      <c r="W13" s="27">
        <f t="shared" si="2"/>
        <v>1.75</v>
      </c>
      <c r="X13" s="27">
        <f t="shared" si="3"/>
        <v>2.5</v>
      </c>
      <c r="Y13" s="24">
        <f t="shared" si="4"/>
        <v>1.875</v>
      </c>
      <c r="Z13" s="24">
        <f t="shared" si="5"/>
        <v>2.75</v>
      </c>
    </row>
    <row r="14" spans="1:26">
      <c r="A14" s="2">
        <v>10</v>
      </c>
      <c r="B14" s="2" t="s">
        <v>42</v>
      </c>
      <c r="C14" s="26">
        <v>2</v>
      </c>
      <c r="D14" s="26">
        <v>3</v>
      </c>
      <c r="E14" s="26">
        <v>2</v>
      </c>
      <c r="F14" s="26">
        <v>3</v>
      </c>
      <c r="G14" s="26">
        <v>1</v>
      </c>
      <c r="H14" s="26">
        <v>3</v>
      </c>
      <c r="I14" s="26">
        <v>2</v>
      </c>
      <c r="J14" s="26">
        <v>3</v>
      </c>
      <c r="K14" s="26">
        <v>1</v>
      </c>
      <c r="L14" s="26">
        <v>3</v>
      </c>
      <c r="M14" s="27">
        <f t="shared" si="0"/>
        <v>1.6</v>
      </c>
      <c r="N14" s="27">
        <f t="shared" si="1"/>
        <v>3</v>
      </c>
      <c r="O14" s="26">
        <v>1</v>
      </c>
      <c r="P14" s="26">
        <v>2</v>
      </c>
      <c r="Q14" s="26">
        <v>2</v>
      </c>
      <c r="R14" s="26">
        <v>3</v>
      </c>
      <c r="S14" s="26">
        <v>1</v>
      </c>
      <c r="T14" s="26">
        <v>2</v>
      </c>
      <c r="U14" s="26">
        <v>2</v>
      </c>
      <c r="V14" s="26">
        <v>3</v>
      </c>
      <c r="W14" s="27">
        <f t="shared" si="2"/>
        <v>1.5</v>
      </c>
      <c r="X14" s="27">
        <f t="shared" si="3"/>
        <v>2.5</v>
      </c>
      <c r="Y14" s="24">
        <f t="shared" si="4"/>
        <v>1.55</v>
      </c>
      <c r="Z14" s="24">
        <f t="shared" si="5"/>
        <v>2.75</v>
      </c>
    </row>
    <row r="15" spans="1:26">
      <c r="A15" s="2">
        <v>11</v>
      </c>
      <c r="B15" s="2" t="s">
        <v>43</v>
      </c>
      <c r="C15" s="26">
        <v>3</v>
      </c>
      <c r="D15" s="26">
        <v>3</v>
      </c>
      <c r="E15" s="26">
        <v>2</v>
      </c>
      <c r="F15" s="26">
        <v>3</v>
      </c>
      <c r="G15" s="26">
        <v>2</v>
      </c>
      <c r="H15" s="26">
        <v>3</v>
      </c>
      <c r="I15" s="26">
        <v>3</v>
      </c>
      <c r="J15" s="26">
        <v>3</v>
      </c>
      <c r="K15" s="26">
        <v>2</v>
      </c>
      <c r="L15" s="26">
        <v>3</v>
      </c>
      <c r="M15" s="27">
        <f t="shared" si="0"/>
        <v>2.4</v>
      </c>
      <c r="N15" s="27">
        <f t="shared" si="1"/>
        <v>3</v>
      </c>
      <c r="O15" s="26">
        <v>2</v>
      </c>
      <c r="P15" s="26">
        <v>3</v>
      </c>
      <c r="Q15" s="26">
        <v>3</v>
      </c>
      <c r="R15" s="26">
        <v>3</v>
      </c>
      <c r="S15" s="26">
        <v>1</v>
      </c>
      <c r="T15" s="26">
        <v>2</v>
      </c>
      <c r="U15" s="26">
        <v>2</v>
      </c>
      <c r="V15" s="26">
        <v>3</v>
      </c>
      <c r="W15" s="27">
        <f t="shared" si="2"/>
        <v>2</v>
      </c>
      <c r="X15" s="27">
        <f t="shared" si="3"/>
        <v>2.75</v>
      </c>
      <c r="Y15" s="24">
        <f t="shared" si="4"/>
        <v>2.2000000000000002</v>
      </c>
      <c r="Z15" s="24">
        <f t="shared" si="5"/>
        <v>2.875</v>
      </c>
    </row>
    <row r="16" spans="1:26">
      <c r="A16" s="2">
        <v>12</v>
      </c>
      <c r="B16" s="2" t="s">
        <v>44</v>
      </c>
      <c r="C16" s="26">
        <v>3</v>
      </c>
      <c r="D16" s="26">
        <v>3</v>
      </c>
      <c r="E16" s="26">
        <v>2</v>
      </c>
      <c r="F16" s="26">
        <v>3</v>
      </c>
      <c r="G16" s="26">
        <v>2</v>
      </c>
      <c r="H16" s="26">
        <v>3</v>
      </c>
      <c r="I16" s="26">
        <v>2</v>
      </c>
      <c r="J16" s="26">
        <v>3</v>
      </c>
      <c r="K16" s="26">
        <v>2</v>
      </c>
      <c r="L16" s="26">
        <v>3</v>
      </c>
      <c r="M16" s="27">
        <f t="shared" si="0"/>
        <v>2.2000000000000002</v>
      </c>
      <c r="N16" s="27">
        <f t="shared" si="1"/>
        <v>3</v>
      </c>
      <c r="O16" s="26">
        <v>2</v>
      </c>
      <c r="P16" s="26">
        <v>3</v>
      </c>
      <c r="Q16" s="26">
        <v>2</v>
      </c>
      <c r="R16" s="26">
        <v>3</v>
      </c>
      <c r="S16" s="26">
        <v>1</v>
      </c>
      <c r="T16" s="26">
        <v>2</v>
      </c>
      <c r="U16" s="26">
        <v>2</v>
      </c>
      <c r="V16" s="26">
        <v>3</v>
      </c>
      <c r="W16" s="27">
        <f t="shared" si="2"/>
        <v>1.75</v>
      </c>
      <c r="X16" s="27">
        <f t="shared" si="3"/>
        <v>2.75</v>
      </c>
      <c r="Y16" s="24">
        <f t="shared" si="4"/>
        <v>1.9750000000000001</v>
      </c>
      <c r="Z16" s="24">
        <f t="shared" si="5"/>
        <v>2.875</v>
      </c>
    </row>
    <row r="17" spans="1:26">
      <c r="A17" s="2">
        <v>13</v>
      </c>
      <c r="B17" s="2" t="s">
        <v>45</v>
      </c>
      <c r="C17" s="26">
        <v>2</v>
      </c>
      <c r="D17" s="26">
        <v>3</v>
      </c>
      <c r="E17" s="26">
        <v>2</v>
      </c>
      <c r="F17" s="26">
        <v>3</v>
      </c>
      <c r="G17" s="26">
        <v>2</v>
      </c>
      <c r="H17" s="26">
        <v>2</v>
      </c>
      <c r="I17" s="26">
        <v>2</v>
      </c>
      <c r="J17" s="26">
        <v>2</v>
      </c>
      <c r="K17" s="26">
        <v>1</v>
      </c>
      <c r="L17" s="26">
        <v>2</v>
      </c>
      <c r="M17" s="27">
        <f t="shared" si="0"/>
        <v>1.8</v>
      </c>
      <c r="N17" s="27">
        <f t="shared" si="1"/>
        <v>2.4</v>
      </c>
      <c r="O17" s="26">
        <v>1</v>
      </c>
      <c r="P17" s="26">
        <v>2</v>
      </c>
      <c r="Q17" s="26">
        <v>2</v>
      </c>
      <c r="R17" s="26">
        <v>3</v>
      </c>
      <c r="S17" s="26">
        <v>1</v>
      </c>
      <c r="T17" s="26">
        <v>2</v>
      </c>
      <c r="U17" s="26">
        <v>2</v>
      </c>
      <c r="V17" s="26">
        <v>3</v>
      </c>
      <c r="W17" s="27">
        <f t="shared" si="2"/>
        <v>1.5</v>
      </c>
      <c r="X17" s="27">
        <f t="shared" si="3"/>
        <v>2.5</v>
      </c>
      <c r="Y17" s="24">
        <f t="shared" si="4"/>
        <v>1.65</v>
      </c>
      <c r="Z17" s="24">
        <f t="shared" si="5"/>
        <v>2.4500000000000002</v>
      </c>
    </row>
    <row r="18" spans="1:26">
      <c r="A18" s="2">
        <v>14</v>
      </c>
      <c r="B18" s="2" t="s">
        <v>46</v>
      </c>
      <c r="C18" s="26">
        <v>3</v>
      </c>
      <c r="D18" s="26">
        <v>3</v>
      </c>
      <c r="E18" s="26">
        <v>3</v>
      </c>
      <c r="F18" s="26">
        <v>3</v>
      </c>
      <c r="G18" s="26">
        <v>3</v>
      </c>
      <c r="H18" s="26">
        <v>3</v>
      </c>
      <c r="I18" s="26">
        <v>3</v>
      </c>
      <c r="J18" s="26">
        <v>3</v>
      </c>
      <c r="K18" s="26">
        <v>3</v>
      </c>
      <c r="L18" s="26">
        <v>3</v>
      </c>
      <c r="M18" s="27">
        <f t="shared" si="0"/>
        <v>3</v>
      </c>
      <c r="N18" s="27">
        <f t="shared" si="1"/>
        <v>3</v>
      </c>
      <c r="O18" s="26">
        <v>2</v>
      </c>
      <c r="P18" s="26">
        <v>3</v>
      </c>
      <c r="Q18" s="26">
        <v>3</v>
      </c>
      <c r="R18" s="26">
        <v>3</v>
      </c>
      <c r="S18" s="26">
        <v>1</v>
      </c>
      <c r="T18" s="26">
        <v>2</v>
      </c>
      <c r="U18" s="26">
        <v>3</v>
      </c>
      <c r="V18" s="26">
        <v>3</v>
      </c>
      <c r="W18" s="27">
        <f t="shared" si="2"/>
        <v>2.25</v>
      </c>
      <c r="X18" s="27">
        <f t="shared" si="3"/>
        <v>2.75</v>
      </c>
      <c r="Y18" s="24">
        <f t="shared" si="4"/>
        <v>2.625</v>
      </c>
      <c r="Z18" s="24">
        <f t="shared" si="5"/>
        <v>2.875</v>
      </c>
    </row>
    <row r="19" spans="1:26">
      <c r="A19" s="2">
        <v>15</v>
      </c>
      <c r="B19" s="2" t="s">
        <v>47</v>
      </c>
      <c r="C19" s="26">
        <v>3</v>
      </c>
      <c r="D19" s="26">
        <v>3</v>
      </c>
      <c r="E19" s="26">
        <v>3</v>
      </c>
      <c r="F19" s="26">
        <v>3</v>
      </c>
      <c r="G19" s="26">
        <v>2</v>
      </c>
      <c r="H19" s="26">
        <v>3</v>
      </c>
      <c r="I19" s="26">
        <v>2</v>
      </c>
      <c r="J19" s="26">
        <v>3</v>
      </c>
      <c r="K19" s="26">
        <v>2</v>
      </c>
      <c r="L19" s="26">
        <v>3</v>
      </c>
      <c r="M19" s="27">
        <f t="shared" si="0"/>
        <v>2.4</v>
      </c>
      <c r="N19" s="27">
        <f t="shared" si="1"/>
        <v>3</v>
      </c>
      <c r="O19" s="26">
        <v>2</v>
      </c>
      <c r="P19" s="26">
        <v>3</v>
      </c>
      <c r="Q19" s="26">
        <v>3</v>
      </c>
      <c r="R19" s="26">
        <v>3</v>
      </c>
      <c r="S19" s="26">
        <v>1</v>
      </c>
      <c r="T19" s="26">
        <v>2</v>
      </c>
      <c r="U19" s="26">
        <v>3</v>
      </c>
      <c r="V19" s="26">
        <v>3</v>
      </c>
      <c r="W19" s="27">
        <f t="shared" si="2"/>
        <v>2.25</v>
      </c>
      <c r="X19" s="27">
        <f t="shared" si="3"/>
        <v>2.75</v>
      </c>
      <c r="Y19" s="24">
        <f t="shared" si="4"/>
        <v>2.3250000000000002</v>
      </c>
      <c r="Z19" s="24">
        <f t="shared" si="5"/>
        <v>2.875</v>
      </c>
    </row>
    <row r="20" spans="1:26">
      <c r="A20" s="2">
        <v>16</v>
      </c>
      <c r="B20" s="2" t="s">
        <v>48</v>
      </c>
      <c r="C20" s="26">
        <v>3</v>
      </c>
      <c r="D20" s="26">
        <v>3</v>
      </c>
      <c r="E20" s="26">
        <v>2</v>
      </c>
      <c r="F20" s="26">
        <v>3</v>
      </c>
      <c r="G20" s="26">
        <v>2</v>
      </c>
      <c r="H20" s="26">
        <v>2</v>
      </c>
      <c r="I20" s="26">
        <v>2</v>
      </c>
      <c r="J20" s="26">
        <v>3</v>
      </c>
      <c r="K20" s="26">
        <v>2</v>
      </c>
      <c r="L20" s="26">
        <v>3</v>
      </c>
      <c r="M20" s="27">
        <f t="shared" si="0"/>
        <v>2.2000000000000002</v>
      </c>
      <c r="N20" s="27">
        <f t="shared" si="1"/>
        <v>2.8</v>
      </c>
      <c r="O20" s="26">
        <v>2</v>
      </c>
      <c r="P20" s="26">
        <v>3</v>
      </c>
      <c r="Q20" s="26">
        <v>2</v>
      </c>
      <c r="R20" s="26">
        <v>3</v>
      </c>
      <c r="S20" s="26">
        <v>1</v>
      </c>
      <c r="T20" s="26">
        <v>2</v>
      </c>
      <c r="U20" s="26">
        <v>2</v>
      </c>
      <c r="V20" s="26">
        <v>3</v>
      </c>
      <c r="W20" s="27">
        <f t="shared" si="2"/>
        <v>1.75</v>
      </c>
      <c r="X20" s="27">
        <f t="shared" si="3"/>
        <v>2.75</v>
      </c>
      <c r="Y20" s="24">
        <f t="shared" si="4"/>
        <v>1.9750000000000001</v>
      </c>
      <c r="Z20" s="24">
        <f t="shared" si="5"/>
        <v>2.7749999999999999</v>
      </c>
    </row>
    <row r="21" spans="1:26">
      <c r="A21" s="2">
        <v>17</v>
      </c>
      <c r="B21" s="2" t="s">
        <v>49</v>
      </c>
      <c r="C21" s="26">
        <v>3</v>
      </c>
      <c r="D21" s="26">
        <v>3</v>
      </c>
      <c r="E21" s="26">
        <v>2</v>
      </c>
      <c r="F21" s="26">
        <v>3</v>
      </c>
      <c r="G21" s="26">
        <v>2</v>
      </c>
      <c r="H21" s="26">
        <v>3</v>
      </c>
      <c r="I21" s="26">
        <v>2</v>
      </c>
      <c r="J21" s="26">
        <v>3</v>
      </c>
      <c r="K21" s="26">
        <v>2</v>
      </c>
      <c r="L21" s="26">
        <v>3</v>
      </c>
      <c r="M21" s="27">
        <f t="shared" si="0"/>
        <v>2.2000000000000002</v>
      </c>
      <c r="N21" s="27">
        <f t="shared" si="1"/>
        <v>3</v>
      </c>
      <c r="O21" s="26">
        <v>2</v>
      </c>
      <c r="P21" s="26">
        <v>3</v>
      </c>
      <c r="Q21" s="26">
        <v>2</v>
      </c>
      <c r="R21" s="26">
        <v>3</v>
      </c>
      <c r="S21" s="26">
        <v>1</v>
      </c>
      <c r="T21" s="26">
        <v>2</v>
      </c>
      <c r="U21" s="26">
        <v>2</v>
      </c>
      <c r="V21" s="26">
        <v>3</v>
      </c>
      <c r="W21" s="27">
        <f t="shared" si="2"/>
        <v>1.75</v>
      </c>
      <c r="X21" s="27">
        <f t="shared" si="3"/>
        <v>2.75</v>
      </c>
      <c r="Y21" s="24">
        <f t="shared" si="4"/>
        <v>1.9750000000000001</v>
      </c>
      <c r="Z21" s="24">
        <f t="shared" si="5"/>
        <v>2.875</v>
      </c>
    </row>
    <row r="22" spans="1:26">
      <c r="A22" s="2">
        <v>18</v>
      </c>
      <c r="B22" s="2" t="s">
        <v>50</v>
      </c>
      <c r="C22" s="26">
        <v>3</v>
      </c>
      <c r="D22" s="26">
        <v>3</v>
      </c>
      <c r="E22" s="26">
        <v>2</v>
      </c>
      <c r="F22" s="26">
        <v>3</v>
      </c>
      <c r="G22" s="26">
        <v>2</v>
      </c>
      <c r="H22" s="26">
        <v>3</v>
      </c>
      <c r="I22" s="26">
        <v>2</v>
      </c>
      <c r="J22" s="26">
        <v>3</v>
      </c>
      <c r="K22" s="26">
        <v>2</v>
      </c>
      <c r="L22" s="26">
        <v>3</v>
      </c>
      <c r="M22" s="27">
        <f t="shared" si="0"/>
        <v>2.2000000000000002</v>
      </c>
      <c r="N22" s="27">
        <f t="shared" si="1"/>
        <v>3</v>
      </c>
      <c r="O22" s="26">
        <v>2</v>
      </c>
      <c r="P22" s="26">
        <v>3</v>
      </c>
      <c r="Q22" s="26">
        <v>2</v>
      </c>
      <c r="R22" s="26">
        <v>3</v>
      </c>
      <c r="S22" s="26">
        <v>1</v>
      </c>
      <c r="T22" s="26">
        <v>2</v>
      </c>
      <c r="U22" s="26">
        <v>2</v>
      </c>
      <c r="V22" s="26">
        <v>3</v>
      </c>
      <c r="W22" s="27">
        <f t="shared" si="2"/>
        <v>1.75</v>
      </c>
      <c r="X22" s="27">
        <f t="shared" si="3"/>
        <v>2.75</v>
      </c>
      <c r="Y22" s="24">
        <f t="shared" si="4"/>
        <v>1.9750000000000001</v>
      </c>
      <c r="Z22" s="24">
        <f t="shared" si="5"/>
        <v>2.875</v>
      </c>
    </row>
    <row r="23" spans="1:26">
      <c r="A23" s="2">
        <v>19</v>
      </c>
      <c r="B23" s="15" t="s">
        <v>65</v>
      </c>
      <c r="C23" s="26">
        <v>2</v>
      </c>
      <c r="D23" s="26">
        <v>3</v>
      </c>
      <c r="E23" s="26">
        <v>1</v>
      </c>
      <c r="F23" s="26">
        <v>2</v>
      </c>
      <c r="G23" s="26">
        <v>1</v>
      </c>
      <c r="H23" s="26">
        <v>2</v>
      </c>
      <c r="I23" s="26">
        <v>1</v>
      </c>
      <c r="J23" s="26">
        <v>2</v>
      </c>
      <c r="K23" s="26">
        <v>1</v>
      </c>
      <c r="L23" s="26">
        <v>2</v>
      </c>
      <c r="M23" s="27">
        <f t="shared" si="0"/>
        <v>1.2</v>
      </c>
      <c r="N23" s="27">
        <f t="shared" si="1"/>
        <v>2.2000000000000002</v>
      </c>
      <c r="O23" s="26">
        <v>1</v>
      </c>
      <c r="P23" s="26">
        <v>2</v>
      </c>
      <c r="Q23" s="26">
        <v>1</v>
      </c>
      <c r="R23" s="26">
        <v>3</v>
      </c>
      <c r="S23" s="26">
        <v>1</v>
      </c>
      <c r="T23" s="26">
        <v>2</v>
      </c>
      <c r="U23" s="26">
        <v>2</v>
      </c>
      <c r="V23" s="26">
        <v>3</v>
      </c>
      <c r="W23" s="27">
        <f t="shared" si="2"/>
        <v>1.25</v>
      </c>
      <c r="X23" s="27">
        <f t="shared" si="3"/>
        <v>2.5</v>
      </c>
      <c r="Y23" s="24">
        <f t="shared" si="4"/>
        <v>1.2250000000000001</v>
      </c>
      <c r="Z23" s="24">
        <f t="shared" si="5"/>
        <v>2.35</v>
      </c>
    </row>
    <row r="24" spans="1:26">
      <c r="A24" s="2">
        <v>20</v>
      </c>
      <c r="B24" s="2" t="s">
        <v>51</v>
      </c>
      <c r="C24" s="26">
        <v>3</v>
      </c>
      <c r="D24" s="26">
        <v>3</v>
      </c>
      <c r="E24" s="26">
        <v>3</v>
      </c>
      <c r="F24" s="26">
        <v>3</v>
      </c>
      <c r="G24" s="26">
        <v>2</v>
      </c>
      <c r="H24" s="26">
        <v>3</v>
      </c>
      <c r="I24" s="26">
        <v>3</v>
      </c>
      <c r="J24" s="26">
        <v>3</v>
      </c>
      <c r="K24" s="26">
        <v>2</v>
      </c>
      <c r="L24" s="26">
        <v>3</v>
      </c>
      <c r="M24" s="27">
        <f t="shared" si="0"/>
        <v>2.6</v>
      </c>
      <c r="N24" s="27">
        <f t="shared" si="1"/>
        <v>3</v>
      </c>
      <c r="O24" s="26">
        <v>2</v>
      </c>
      <c r="P24" s="26">
        <v>3</v>
      </c>
      <c r="Q24" s="26">
        <v>2</v>
      </c>
      <c r="R24" s="26">
        <v>3</v>
      </c>
      <c r="S24" s="26">
        <v>1</v>
      </c>
      <c r="T24" s="26">
        <v>2</v>
      </c>
      <c r="U24" s="26">
        <v>3</v>
      </c>
      <c r="V24" s="26">
        <v>3</v>
      </c>
      <c r="W24" s="27">
        <f t="shared" si="2"/>
        <v>2</v>
      </c>
      <c r="X24" s="27">
        <f t="shared" si="3"/>
        <v>2.75</v>
      </c>
      <c r="Y24" s="24">
        <f t="shared" si="4"/>
        <v>2.2999999999999998</v>
      </c>
      <c r="Z24" s="24">
        <f t="shared" si="5"/>
        <v>2.875</v>
      </c>
    </row>
    <row r="25" spans="1:26">
      <c r="A25" s="2">
        <v>21</v>
      </c>
      <c r="B25" s="2" t="s">
        <v>52</v>
      </c>
      <c r="C25" s="26">
        <v>3</v>
      </c>
      <c r="D25" s="26">
        <v>3</v>
      </c>
      <c r="E25" s="26">
        <v>2</v>
      </c>
      <c r="F25" s="26">
        <v>3</v>
      </c>
      <c r="G25" s="26">
        <v>2</v>
      </c>
      <c r="H25" s="26">
        <v>3</v>
      </c>
      <c r="I25" s="26">
        <v>2</v>
      </c>
      <c r="J25" s="26">
        <v>3</v>
      </c>
      <c r="K25" s="26">
        <v>2</v>
      </c>
      <c r="L25" s="26">
        <v>3</v>
      </c>
      <c r="M25" s="27">
        <f t="shared" si="0"/>
        <v>2.2000000000000002</v>
      </c>
      <c r="N25" s="27">
        <f t="shared" si="1"/>
        <v>3</v>
      </c>
      <c r="O25" s="26">
        <v>2</v>
      </c>
      <c r="P25" s="26">
        <v>3</v>
      </c>
      <c r="Q25" s="26">
        <v>2</v>
      </c>
      <c r="R25" s="26">
        <v>3</v>
      </c>
      <c r="S25" s="26">
        <v>1</v>
      </c>
      <c r="T25" s="26">
        <v>2</v>
      </c>
      <c r="U25" s="26">
        <v>3</v>
      </c>
      <c r="V25" s="26">
        <v>3</v>
      </c>
      <c r="W25" s="27">
        <f t="shared" si="2"/>
        <v>2</v>
      </c>
      <c r="X25" s="27">
        <f t="shared" si="3"/>
        <v>2.75</v>
      </c>
      <c r="Y25" s="24">
        <f t="shared" si="4"/>
        <v>2.1</v>
      </c>
      <c r="Z25" s="24">
        <f t="shared" si="5"/>
        <v>2.875</v>
      </c>
    </row>
    <row r="26" spans="1:26">
      <c r="A26" s="2">
        <v>22</v>
      </c>
      <c r="B26" s="2" t="s">
        <v>53</v>
      </c>
      <c r="C26" s="26">
        <v>3</v>
      </c>
      <c r="D26" s="26">
        <v>3</v>
      </c>
      <c r="E26" s="26">
        <v>2</v>
      </c>
      <c r="F26" s="26">
        <v>3</v>
      </c>
      <c r="G26" s="26">
        <v>2</v>
      </c>
      <c r="H26" s="26">
        <v>3</v>
      </c>
      <c r="I26" s="26">
        <v>3</v>
      </c>
      <c r="J26" s="26">
        <v>3</v>
      </c>
      <c r="K26" s="26">
        <v>2</v>
      </c>
      <c r="L26" s="26">
        <v>3</v>
      </c>
      <c r="M26" s="27">
        <f t="shared" si="0"/>
        <v>2.4</v>
      </c>
      <c r="N26" s="27">
        <f t="shared" si="1"/>
        <v>3</v>
      </c>
      <c r="O26" s="26">
        <v>2</v>
      </c>
      <c r="P26" s="26">
        <v>3</v>
      </c>
      <c r="Q26" s="26">
        <v>3</v>
      </c>
      <c r="R26" s="26">
        <v>3</v>
      </c>
      <c r="S26" s="26">
        <v>1</v>
      </c>
      <c r="T26" s="26">
        <v>2</v>
      </c>
      <c r="U26" s="26">
        <v>3</v>
      </c>
      <c r="V26" s="26">
        <v>3</v>
      </c>
      <c r="W26" s="27">
        <f t="shared" si="2"/>
        <v>2.25</v>
      </c>
      <c r="X26" s="27">
        <f t="shared" si="3"/>
        <v>2.75</v>
      </c>
      <c r="Y26" s="24">
        <f t="shared" si="4"/>
        <v>2.3250000000000002</v>
      </c>
      <c r="Z26" s="24">
        <f t="shared" si="5"/>
        <v>2.875</v>
      </c>
    </row>
    <row r="27" spans="1:26">
      <c r="A27" s="2">
        <v>23</v>
      </c>
      <c r="B27" s="2" t="s">
        <v>54</v>
      </c>
      <c r="C27" s="26">
        <v>3</v>
      </c>
      <c r="D27" s="26">
        <v>3</v>
      </c>
      <c r="E27" s="26">
        <v>2</v>
      </c>
      <c r="F27" s="26">
        <v>3</v>
      </c>
      <c r="G27" s="26">
        <v>2</v>
      </c>
      <c r="H27" s="26">
        <v>3</v>
      </c>
      <c r="I27" s="26">
        <v>2</v>
      </c>
      <c r="J27" s="26">
        <v>3</v>
      </c>
      <c r="K27" s="26">
        <v>2</v>
      </c>
      <c r="L27" s="26">
        <v>2</v>
      </c>
      <c r="M27" s="27">
        <f t="shared" si="0"/>
        <v>2.2000000000000002</v>
      </c>
      <c r="N27" s="27">
        <f t="shared" si="1"/>
        <v>2.8</v>
      </c>
      <c r="O27" s="26">
        <v>2</v>
      </c>
      <c r="P27" s="26">
        <v>2</v>
      </c>
      <c r="Q27" s="26">
        <v>2</v>
      </c>
      <c r="R27" s="26">
        <v>3</v>
      </c>
      <c r="S27" s="26">
        <v>1</v>
      </c>
      <c r="T27" s="26">
        <v>2</v>
      </c>
      <c r="U27" s="26">
        <v>2</v>
      </c>
      <c r="V27" s="26">
        <v>3</v>
      </c>
      <c r="W27" s="27">
        <f t="shared" ref="W27:W37" si="6">(O27+Q27+S27+U27)/4</f>
        <v>1.75</v>
      </c>
      <c r="X27" s="27">
        <f t="shared" ref="X27:X37" si="7">(P27+R27+T27+V27)/4</f>
        <v>2.5</v>
      </c>
      <c r="Y27" s="24">
        <f t="shared" si="4"/>
        <v>1.9750000000000001</v>
      </c>
      <c r="Z27" s="24">
        <f t="shared" si="5"/>
        <v>2.65</v>
      </c>
    </row>
    <row r="28" spans="1:26">
      <c r="A28" s="2">
        <v>24</v>
      </c>
      <c r="B28" s="2" t="s">
        <v>55</v>
      </c>
      <c r="C28" s="26">
        <v>3</v>
      </c>
      <c r="D28" s="26">
        <v>3</v>
      </c>
      <c r="E28" s="26">
        <v>2</v>
      </c>
      <c r="F28" s="26">
        <v>3</v>
      </c>
      <c r="G28" s="26">
        <v>2</v>
      </c>
      <c r="H28" s="26">
        <v>3</v>
      </c>
      <c r="I28" s="26">
        <v>2</v>
      </c>
      <c r="J28" s="26">
        <v>3</v>
      </c>
      <c r="K28" s="26">
        <v>2</v>
      </c>
      <c r="L28" s="26">
        <v>3</v>
      </c>
      <c r="M28" s="27">
        <f t="shared" si="0"/>
        <v>2.2000000000000002</v>
      </c>
      <c r="N28" s="27">
        <f t="shared" si="1"/>
        <v>3</v>
      </c>
      <c r="O28" s="26">
        <v>2</v>
      </c>
      <c r="P28" s="26">
        <v>3</v>
      </c>
      <c r="Q28" s="26">
        <v>2</v>
      </c>
      <c r="R28" s="26">
        <v>3</v>
      </c>
      <c r="S28" s="26">
        <v>1</v>
      </c>
      <c r="T28" s="26">
        <v>2</v>
      </c>
      <c r="U28" s="26">
        <v>3</v>
      </c>
      <c r="V28" s="26">
        <v>3</v>
      </c>
      <c r="W28" s="27">
        <f t="shared" si="6"/>
        <v>2</v>
      </c>
      <c r="X28" s="27">
        <f t="shared" si="7"/>
        <v>2.75</v>
      </c>
      <c r="Y28" s="24">
        <f t="shared" si="4"/>
        <v>2.1</v>
      </c>
      <c r="Z28" s="24">
        <f t="shared" si="5"/>
        <v>2.875</v>
      </c>
    </row>
    <row r="29" spans="1:26">
      <c r="A29" s="2">
        <v>25</v>
      </c>
      <c r="B29" s="2" t="s">
        <v>56</v>
      </c>
      <c r="C29" s="26">
        <v>3</v>
      </c>
      <c r="D29" s="26">
        <v>3</v>
      </c>
      <c r="E29" s="26">
        <v>2</v>
      </c>
      <c r="F29" s="26">
        <v>3</v>
      </c>
      <c r="G29" s="26">
        <v>2</v>
      </c>
      <c r="H29" s="26">
        <v>3</v>
      </c>
      <c r="I29" s="26">
        <v>3</v>
      </c>
      <c r="J29" s="26">
        <v>3</v>
      </c>
      <c r="K29" s="26">
        <v>2</v>
      </c>
      <c r="L29" s="26">
        <v>3</v>
      </c>
      <c r="M29" s="27">
        <f t="shared" si="0"/>
        <v>2.4</v>
      </c>
      <c r="N29" s="27">
        <f t="shared" si="1"/>
        <v>3</v>
      </c>
      <c r="O29" s="26">
        <v>2</v>
      </c>
      <c r="P29" s="26">
        <v>3</v>
      </c>
      <c r="Q29" s="26">
        <v>3</v>
      </c>
      <c r="R29" s="26">
        <v>3</v>
      </c>
      <c r="S29" s="26">
        <v>1</v>
      </c>
      <c r="T29" s="26">
        <v>2</v>
      </c>
      <c r="U29" s="26">
        <v>3</v>
      </c>
      <c r="V29" s="26">
        <v>3</v>
      </c>
      <c r="W29" s="27">
        <f t="shared" si="6"/>
        <v>2.25</v>
      </c>
      <c r="X29" s="27">
        <f t="shared" si="7"/>
        <v>2.75</v>
      </c>
      <c r="Y29" s="24">
        <f t="shared" si="4"/>
        <v>2.3250000000000002</v>
      </c>
      <c r="Z29" s="24">
        <f t="shared" si="5"/>
        <v>2.875</v>
      </c>
    </row>
    <row r="30" spans="1:26">
      <c r="A30" s="2">
        <v>26</v>
      </c>
      <c r="B30" s="2" t="s">
        <v>57</v>
      </c>
      <c r="C30" s="26">
        <v>2</v>
      </c>
      <c r="D30" s="26">
        <v>3</v>
      </c>
      <c r="E30" s="26">
        <v>1</v>
      </c>
      <c r="F30" s="26">
        <v>2</v>
      </c>
      <c r="G30" s="26">
        <v>1</v>
      </c>
      <c r="H30" s="26">
        <v>2</v>
      </c>
      <c r="I30" s="26">
        <v>1</v>
      </c>
      <c r="J30" s="26">
        <v>2</v>
      </c>
      <c r="K30" s="26">
        <v>1</v>
      </c>
      <c r="L30" s="26">
        <v>2</v>
      </c>
      <c r="M30" s="27">
        <f t="shared" si="0"/>
        <v>1.2</v>
      </c>
      <c r="N30" s="27">
        <f t="shared" si="1"/>
        <v>2.2000000000000002</v>
      </c>
      <c r="O30" s="26">
        <v>1</v>
      </c>
      <c r="P30" s="26">
        <v>2</v>
      </c>
      <c r="Q30" s="26">
        <v>1</v>
      </c>
      <c r="R30" s="26">
        <v>3</v>
      </c>
      <c r="S30" s="26">
        <v>1</v>
      </c>
      <c r="T30" s="26">
        <v>2</v>
      </c>
      <c r="U30" s="26">
        <v>2</v>
      </c>
      <c r="V30" s="26">
        <v>3</v>
      </c>
      <c r="W30" s="27">
        <f t="shared" si="6"/>
        <v>1.25</v>
      </c>
      <c r="X30" s="27">
        <f t="shared" si="7"/>
        <v>2.5</v>
      </c>
      <c r="Y30" s="24">
        <f t="shared" si="4"/>
        <v>1.2250000000000001</v>
      </c>
      <c r="Z30" s="24">
        <f t="shared" si="5"/>
        <v>2.35</v>
      </c>
    </row>
    <row r="31" spans="1:26">
      <c r="A31" s="2">
        <v>27</v>
      </c>
      <c r="B31" s="2" t="s">
        <v>58</v>
      </c>
      <c r="C31" s="26">
        <v>3</v>
      </c>
      <c r="D31" s="26">
        <v>3</v>
      </c>
      <c r="E31" s="26">
        <v>2</v>
      </c>
      <c r="F31" s="26">
        <v>3</v>
      </c>
      <c r="G31" s="26">
        <v>2</v>
      </c>
      <c r="H31" s="26">
        <v>3</v>
      </c>
      <c r="I31" s="26">
        <v>2</v>
      </c>
      <c r="J31" s="26">
        <v>2</v>
      </c>
      <c r="K31" s="26">
        <v>2</v>
      </c>
      <c r="L31" s="26">
        <v>3</v>
      </c>
      <c r="M31" s="27">
        <f t="shared" si="0"/>
        <v>2.2000000000000002</v>
      </c>
      <c r="N31" s="27">
        <f t="shared" si="1"/>
        <v>2.8</v>
      </c>
      <c r="O31" s="26">
        <v>2</v>
      </c>
      <c r="P31" s="26">
        <v>2</v>
      </c>
      <c r="Q31" s="26">
        <v>2</v>
      </c>
      <c r="R31" s="26">
        <v>3</v>
      </c>
      <c r="S31" s="26">
        <v>1</v>
      </c>
      <c r="T31" s="26">
        <v>2</v>
      </c>
      <c r="U31" s="26">
        <v>2</v>
      </c>
      <c r="V31" s="26">
        <v>3</v>
      </c>
      <c r="W31" s="27">
        <f t="shared" si="6"/>
        <v>1.75</v>
      </c>
      <c r="X31" s="27">
        <f t="shared" si="7"/>
        <v>2.5</v>
      </c>
      <c r="Y31" s="24">
        <f t="shared" si="4"/>
        <v>1.9750000000000001</v>
      </c>
      <c r="Z31" s="24">
        <f t="shared" si="5"/>
        <v>2.65</v>
      </c>
    </row>
    <row r="32" spans="1:26">
      <c r="A32" s="2">
        <v>28</v>
      </c>
      <c r="B32" s="2" t="s">
        <v>59</v>
      </c>
      <c r="C32" s="26">
        <v>3</v>
      </c>
      <c r="D32" s="26">
        <v>3</v>
      </c>
      <c r="E32" s="26">
        <v>2</v>
      </c>
      <c r="F32" s="26">
        <v>3</v>
      </c>
      <c r="G32" s="26">
        <v>2</v>
      </c>
      <c r="H32" s="26">
        <v>3</v>
      </c>
      <c r="I32" s="26">
        <v>2</v>
      </c>
      <c r="J32" s="26">
        <v>2</v>
      </c>
      <c r="K32" s="26">
        <v>2</v>
      </c>
      <c r="L32" s="26">
        <v>3</v>
      </c>
      <c r="M32" s="27">
        <f t="shared" si="0"/>
        <v>2.2000000000000002</v>
      </c>
      <c r="N32" s="27">
        <f t="shared" si="1"/>
        <v>2.8</v>
      </c>
      <c r="O32" s="26">
        <v>1</v>
      </c>
      <c r="P32" s="26">
        <v>2</v>
      </c>
      <c r="Q32" s="26">
        <v>2</v>
      </c>
      <c r="R32" s="26">
        <v>3</v>
      </c>
      <c r="S32" s="26">
        <v>1</v>
      </c>
      <c r="T32" s="26">
        <v>2</v>
      </c>
      <c r="U32" s="26">
        <v>2</v>
      </c>
      <c r="V32" s="26">
        <v>3</v>
      </c>
      <c r="W32" s="27">
        <f t="shared" si="6"/>
        <v>1.5</v>
      </c>
      <c r="X32" s="27">
        <f t="shared" si="7"/>
        <v>2.5</v>
      </c>
      <c r="Y32" s="24">
        <f t="shared" si="4"/>
        <v>1.85</v>
      </c>
      <c r="Z32" s="24">
        <f t="shared" si="5"/>
        <v>2.65</v>
      </c>
    </row>
    <row r="33" spans="1:26">
      <c r="A33" s="2">
        <v>29</v>
      </c>
      <c r="B33" s="2" t="s">
        <v>60</v>
      </c>
      <c r="C33" s="26">
        <v>3</v>
      </c>
      <c r="D33" s="26">
        <v>3</v>
      </c>
      <c r="E33" s="26">
        <v>2</v>
      </c>
      <c r="F33" s="26">
        <v>3</v>
      </c>
      <c r="G33" s="26">
        <v>2</v>
      </c>
      <c r="H33" s="26">
        <v>3</v>
      </c>
      <c r="I33" s="26">
        <v>2</v>
      </c>
      <c r="J33" s="26">
        <v>3</v>
      </c>
      <c r="K33" s="26">
        <v>2</v>
      </c>
      <c r="L33" s="26">
        <v>3</v>
      </c>
      <c r="M33" s="27">
        <f t="shared" si="0"/>
        <v>2.2000000000000002</v>
      </c>
      <c r="N33" s="27">
        <f t="shared" si="1"/>
        <v>3</v>
      </c>
      <c r="O33" s="26">
        <v>2</v>
      </c>
      <c r="P33" s="26">
        <v>3</v>
      </c>
      <c r="Q33" s="26">
        <v>2</v>
      </c>
      <c r="R33" s="26">
        <v>3</v>
      </c>
      <c r="S33" s="26">
        <v>1</v>
      </c>
      <c r="T33" s="26">
        <v>2</v>
      </c>
      <c r="U33" s="26">
        <v>3</v>
      </c>
      <c r="V33" s="26">
        <v>3</v>
      </c>
      <c r="W33" s="27">
        <f t="shared" si="6"/>
        <v>2</v>
      </c>
      <c r="X33" s="27">
        <f t="shared" si="7"/>
        <v>2.75</v>
      </c>
      <c r="Y33" s="24">
        <f t="shared" si="4"/>
        <v>2.1</v>
      </c>
      <c r="Z33" s="24">
        <f>(N33+X33)/2</f>
        <v>2.875</v>
      </c>
    </row>
    <row r="34" spans="1:26">
      <c r="A34" s="2">
        <v>30</v>
      </c>
      <c r="B34" s="2" t="s">
        <v>61</v>
      </c>
      <c r="C34" s="26">
        <v>3</v>
      </c>
      <c r="D34" s="26">
        <v>3</v>
      </c>
      <c r="E34" s="26">
        <v>2</v>
      </c>
      <c r="F34" s="26">
        <v>3</v>
      </c>
      <c r="G34" s="26">
        <v>2</v>
      </c>
      <c r="H34" s="26">
        <v>3</v>
      </c>
      <c r="I34" s="26">
        <v>2</v>
      </c>
      <c r="J34" s="26">
        <v>3</v>
      </c>
      <c r="K34" s="26">
        <v>2</v>
      </c>
      <c r="L34" s="26">
        <v>3</v>
      </c>
      <c r="M34" s="27">
        <f t="shared" si="0"/>
        <v>2.2000000000000002</v>
      </c>
      <c r="N34" s="27">
        <f t="shared" si="1"/>
        <v>3</v>
      </c>
      <c r="O34" s="26">
        <v>2</v>
      </c>
      <c r="P34" s="26">
        <v>3</v>
      </c>
      <c r="Q34" s="26">
        <v>2</v>
      </c>
      <c r="R34" s="26">
        <v>3</v>
      </c>
      <c r="S34" s="26">
        <v>1</v>
      </c>
      <c r="T34" s="26">
        <v>2</v>
      </c>
      <c r="U34" s="26">
        <v>3</v>
      </c>
      <c r="V34" s="26">
        <v>3</v>
      </c>
      <c r="W34" s="27">
        <f t="shared" si="6"/>
        <v>2</v>
      </c>
      <c r="X34" s="27">
        <f t="shared" si="7"/>
        <v>2.75</v>
      </c>
      <c r="Y34" s="24">
        <f t="shared" ref="Y34:Y35" si="8">(M34+W34)/2</f>
        <v>2.1</v>
      </c>
      <c r="Z34" s="24">
        <f>(N34+X34)/2</f>
        <v>2.875</v>
      </c>
    </row>
    <row r="35" spans="1:26">
      <c r="A35" s="2">
        <v>31</v>
      </c>
      <c r="B35" s="2" t="s">
        <v>62</v>
      </c>
      <c r="C35" s="26">
        <v>3</v>
      </c>
      <c r="D35" s="26">
        <v>3</v>
      </c>
      <c r="E35" s="26">
        <v>3</v>
      </c>
      <c r="F35" s="26">
        <v>3</v>
      </c>
      <c r="G35" s="26">
        <v>3</v>
      </c>
      <c r="H35" s="26">
        <v>3</v>
      </c>
      <c r="I35" s="26">
        <v>3</v>
      </c>
      <c r="J35" s="26">
        <v>3</v>
      </c>
      <c r="K35" s="26">
        <v>3</v>
      </c>
      <c r="L35" s="26">
        <v>3</v>
      </c>
      <c r="M35" s="27">
        <f t="shared" si="0"/>
        <v>3</v>
      </c>
      <c r="N35" s="27">
        <f t="shared" si="1"/>
        <v>3</v>
      </c>
      <c r="O35" s="26">
        <v>2</v>
      </c>
      <c r="P35" s="26">
        <v>3</v>
      </c>
      <c r="Q35" s="26">
        <v>3</v>
      </c>
      <c r="R35" s="26">
        <v>3</v>
      </c>
      <c r="S35" s="26">
        <v>1</v>
      </c>
      <c r="T35" s="26">
        <v>2</v>
      </c>
      <c r="U35" s="26">
        <v>3</v>
      </c>
      <c r="V35" s="26">
        <v>3</v>
      </c>
      <c r="W35" s="27">
        <f t="shared" ref="W35" si="9">(O35+Q35+S35+U35)/4</f>
        <v>2.25</v>
      </c>
      <c r="X35" s="27">
        <f t="shared" ref="X35" si="10">(P35+R35+T35+V35)/4</f>
        <v>2.75</v>
      </c>
      <c r="Y35" s="24">
        <f t="shared" si="8"/>
        <v>2.625</v>
      </c>
      <c r="Z35" s="24">
        <f>(N35+X35)/2</f>
        <v>2.875</v>
      </c>
    </row>
    <row r="36" spans="1:26">
      <c r="A36" s="2">
        <v>32</v>
      </c>
      <c r="B36" s="2" t="s">
        <v>63</v>
      </c>
      <c r="C36" s="26">
        <v>3</v>
      </c>
      <c r="D36" s="26">
        <v>3</v>
      </c>
      <c r="E36" s="26">
        <v>3</v>
      </c>
      <c r="F36" s="26">
        <v>3</v>
      </c>
      <c r="G36" s="26">
        <v>2</v>
      </c>
      <c r="H36" s="26">
        <v>3</v>
      </c>
      <c r="I36" s="26">
        <v>3</v>
      </c>
      <c r="J36" s="26">
        <v>3</v>
      </c>
      <c r="K36" s="26">
        <v>3</v>
      </c>
      <c r="L36" s="26">
        <v>3</v>
      </c>
      <c r="M36" s="27">
        <f t="shared" si="0"/>
        <v>2.8</v>
      </c>
      <c r="N36" s="27">
        <f t="shared" si="1"/>
        <v>3</v>
      </c>
      <c r="O36" s="26">
        <v>2</v>
      </c>
      <c r="P36" s="26">
        <v>3</v>
      </c>
      <c r="Q36" s="26">
        <v>3</v>
      </c>
      <c r="R36" s="26">
        <v>3</v>
      </c>
      <c r="S36" s="26">
        <v>1</v>
      </c>
      <c r="T36" s="26">
        <v>2</v>
      </c>
      <c r="U36" s="26">
        <v>3</v>
      </c>
      <c r="V36" s="26">
        <v>3</v>
      </c>
      <c r="W36" s="27">
        <f t="shared" si="6"/>
        <v>2.25</v>
      </c>
      <c r="X36" s="27">
        <f t="shared" si="7"/>
        <v>2.75</v>
      </c>
      <c r="Y36" s="24">
        <f t="shared" si="4"/>
        <v>2.5249999999999999</v>
      </c>
      <c r="Z36" s="24">
        <f t="shared" si="5"/>
        <v>2.875</v>
      </c>
    </row>
    <row r="37" spans="1:26">
      <c r="A37" s="2">
        <v>33</v>
      </c>
      <c r="B37" s="2" t="s">
        <v>64</v>
      </c>
      <c r="C37" s="26">
        <v>3</v>
      </c>
      <c r="D37" s="26">
        <v>3</v>
      </c>
      <c r="E37" s="26">
        <v>2</v>
      </c>
      <c r="F37" s="26">
        <v>3</v>
      </c>
      <c r="G37" s="26">
        <v>3</v>
      </c>
      <c r="H37" s="26">
        <v>3</v>
      </c>
      <c r="I37" s="26">
        <v>2</v>
      </c>
      <c r="J37" s="26">
        <v>3</v>
      </c>
      <c r="K37" s="26">
        <v>2</v>
      </c>
      <c r="L37" s="26">
        <v>3</v>
      </c>
      <c r="M37" s="27">
        <f t="shared" si="0"/>
        <v>2.4</v>
      </c>
      <c r="N37" s="27">
        <f t="shared" si="1"/>
        <v>3</v>
      </c>
      <c r="O37" s="26">
        <v>2</v>
      </c>
      <c r="P37" s="26">
        <v>3</v>
      </c>
      <c r="Q37" s="26">
        <v>2</v>
      </c>
      <c r="R37" s="26">
        <v>3</v>
      </c>
      <c r="S37" s="26">
        <v>1</v>
      </c>
      <c r="T37" s="26">
        <v>2</v>
      </c>
      <c r="U37" s="26">
        <v>3</v>
      </c>
      <c r="V37" s="26">
        <v>3</v>
      </c>
      <c r="W37" s="27">
        <f t="shared" si="6"/>
        <v>2</v>
      </c>
      <c r="X37" s="27">
        <f t="shared" si="7"/>
        <v>2.75</v>
      </c>
      <c r="Y37" s="24">
        <f t="shared" si="4"/>
        <v>2.2000000000000002</v>
      </c>
      <c r="Z37" s="24">
        <f t="shared" si="5"/>
        <v>2.875</v>
      </c>
    </row>
    <row r="38" spans="1:26">
      <c r="A38" s="2">
        <v>34</v>
      </c>
      <c r="B38" s="23" t="s">
        <v>66</v>
      </c>
      <c r="C38" s="26"/>
      <c r="D38" s="26">
        <v>3</v>
      </c>
      <c r="E38" s="26"/>
      <c r="F38" s="26">
        <v>3</v>
      </c>
      <c r="G38" s="26"/>
      <c r="H38" s="26">
        <v>3</v>
      </c>
      <c r="I38" s="26"/>
      <c r="J38" s="26">
        <v>3</v>
      </c>
      <c r="K38" s="26"/>
      <c r="L38" s="26">
        <v>3</v>
      </c>
      <c r="M38" s="27">
        <f t="shared" ref="M38" si="11">(C38+E38+G38+I38+K38)/5</f>
        <v>0</v>
      </c>
      <c r="N38" s="27">
        <f t="shared" ref="N38" si="12">(D38+F38+H38+J38+L38)/5</f>
        <v>3</v>
      </c>
      <c r="O38" s="26"/>
      <c r="P38" s="26">
        <v>3</v>
      </c>
      <c r="Q38" s="26"/>
      <c r="R38" s="26">
        <v>3</v>
      </c>
      <c r="S38" s="26"/>
      <c r="T38" s="26">
        <v>2</v>
      </c>
      <c r="U38" s="26"/>
      <c r="V38" s="26">
        <v>3</v>
      </c>
      <c r="W38" s="27">
        <f t="shared" ref="W38" si="13">(O38+Q38+S38+U38)/4</f>
        <v>0</v>
      </c>
      <c r="X38" s="27">
        <f t="shared" ref="X38" si="14">(P38+R38+T38+V38)/4</f>
        <v>2.75</v>
      </c>
      <c r="Y38" s="24">
        <f t="shared" ref="Y38" si="15">(M38+W38)/2</f>
        <v>0</v>
      </c>
      <c r="Z38" s="24">
        <f t="shared" ref="Z38" si="16">(N38+X38)/2</f>
        <v>2.875</v>
      </c>
    </row>
    <row r="39" spans="1:26" ht="15" customHeight="1">
      <c r="A39" s="41" t="s">
        <v>6</v>
      </c>
      <c r="B39" s="42"/>
      <c r="C39" s="26">
        <f>COUNTIF(C5:C37, "3")</f>
        <v>25</v>
      </c>
      <c r="D39" s="26">
        <f>COUNTIF(D5:D38, "3")</f>
        <v>34</v>
      </c>
      <c r="E39" s="26">
        <f>COUNTIF(E5:E37, "3")</f>
        <v>6</v>
      </c>
      <c r="F39" s="26">
        <f>COUNTIF(F5:F38, "3")</f>
        <v>31</v>
      </c>
      <c r="G39" s="26">
        <f>COUNTIF(G5:G37, "3")</f>
        <v>3</v>
      </c>
      <c r="H39" s="26">
        <f>COUNTIF(H5:H38, "3")</f>
        <v>28</v>
      </c>
      <c r="I39" s="26">
        <f>COUNTIF(I5:I37, "3")</f>
        <v>8</v>
      </c>
      <c r="J39" s="26">
        <f>COUNTIF(J5:J38, "3")</f>
        <v>26</v>
      </c>
      <c r="K39" s="26">
        <f>COUNTIF(K5:K37, "3")</f>
        <v>3</v>
      </c>
      <c r="L39" s="26">
        <f>COUNTIF(L5:L38, "3")</f>
        <v>28</v>
      </c>
      <c r="M39" s="28">
        <f>(C39+E39+G39+I39+K39)/5</f>
        <v>9</v>
      </c>
      <c r="N39" s="28">
        <f t="shared" ref="N39" si="17">(D39+F39+H39+J39+L39)/5</f>
        <v>29.4</v>
      </c>
      <c r="O39" s="26">
        <f>COUNTIF(O5:O37, "3")</f>
        <v>0</v>
      </c>
      <c r="P39" s="26">
        <f>COUNTIF(P5:P38, "3")</f>
        <v>22</v>
      </c>
      <c r="Q39" s="26">
        <f>COUNTIF(Q5:Q37, "3")</f>
        <v>7</v>
      </c>
      <c r="R39" s="26">
        <f>COUNTIF(R5:R38, "3")</f>
        <v>34</v>
      </c>
      <c r="S39" s="26">
        <f>COUNTIF(S5:S37, "3")</f>
        <v>0</v>
      </c>
      <c r="T39" s="26">
        <f>COUNTIF(T5:T38, "3")</f>
        <v>0</v>
      </c>
      <c r="U39" s="26">
        <f>COUNTIF(U5:U37, "3")</f>
        <v>14</v>
      </c>
      <c r="V39" s="26">
        <f>COUNTIF(V5:V38, "3")</f>
        <v>34</v>
      </c>
      <c r="W39" s="28">
        <f>(M39+O39+Q39+S39+U39)/5</f>
        <v>6</v>
      </c>
      <c r="X39" s="28">
        <f t="shared" ref="X39" si="18">(N39+P39+R39+T39+V39)/5</f>
        <v>23.880000000000003</v>
      </c>
      <c r="Y39" s="25">
        <f t="shared" ref="Y39:Z45" si="19">(M39+W39)/2</f>
        <v>7.5</v>
      </c>
      <c r="Z39" s="25">
        <f t="shared" si="19"/>
        <v>26.64</v>
      </c>
    </row>
    <row r="40" spans="1:26">
      <c r="A40" s="43"/>
      <c r="B40" s="44"/>
      <c r="C40" s="29">
        <f>(C39*100)/32</f>
        <v>78.125</v>
      </c>
      <c r="D40" s="29">
        <f>(D39*100)/34</f>
        <v>100</v>
      </c>
      <c r="E40" s="29">
        <f>(E39*100)/32</f>
        <v>18.75</v>
      </c>
      <c r="F40" s="29">
        <f>(F39*100)/34</f>
        <v>91.17647058823529</v>
      </c>
      <c r="G40" s="29">
        <f>(G39*100)/32</f>
        <v>9.375</v>
      </c>
      <c r="H40" s="29">
        <f>(H39*100)/34</f>
        <v>82.352941176470594</v>
      </c>
      <c r="I40" s="29">
        <f>(I39*100)/32</f>
        <v>25</v>
      </c>
      <c r="J40" s="29">
        <f>(J39*100)/34</f>
        <v>76.470588235294116</v>
      </c>
      <c r="K40" s="29">
        <f>(K39*100)/32</f>
        <v>9.375</v>
      </c>
      <c r="L40" s="29">
        <f>(L39*100)/34</f>
        <v>82.352941176470594</v>
      </c>
      <c r="M40" s="30">
        <f>(M39*100)/32</f>
        <v>28.125</v>
      </c>
      <c r="N40" s="30">
        <f>(N39*100)/34</f>
        <v>86.470588235294116</v>
      </c>
      <c r="O40" s="29">
        <f>(O39*100)/32</f>
        <v>0</v>
      </c>
      <c r="P40" s="29">
        <f>(P39*100)/34</f>
        <v>64.705882352941174</v>
      </c>
      <c r="Q40" s="29">
        <f>(Q39*100)/32</f>
        <v>21.875</v>
      </c>
      <c r="R40" s="29">
        <f>(R39*100)/34</f>
        <v>100</v>
      </c>
      <c r="S40" s="29">
        <f>(S39*100)/32</f>
        <v>0</v>
      </c>
      <c r="T40" s="29">
        <f>(T39*100)/34</f>
        <v>0</v>
      </c>
      <c r="U40" s="29">
        <f>(U39*100)/32</f>
        <v>43.75</v>
      </c>
      <c r="V40" s="29">
        <f>(V39*100)/34</f>
        <v>100</v>
      </c>
      <c r="W40" s="30">
        <f>(W39*100)/32</f>
        <v>18.75</v>
      </c>
      <c r="X40" s="30">
        <f>(X39*100)/34</f>
        <v>70.235294117647072</v>
      </c>
      <c r="Y40" s="29">
        <f>(Y39*100)/32</f>
        <v>23.4375</v>
      </c>
      <c r="Z40" s="29">
        <f>(Z39*100)/34</f>
        <v>78.352941176470594</v>
      </c>
    </row>
    <row r="41" spans="1:26" ht="15" customHeight="1">
      <c r="A41" s="41" t="s">
        <v>7</v>
      </c>
      <c r="B41" s="42"/>
      <c r="C41" s="26">
        <f>COUNTIF(C5:C37, "2")</f>
        <v>7</v>
      </c>
      <c r="D41" s="26">
        <f>COUNTIF(D5:D38, "2")</f>
        <v>0</v>
      </c>
      <c r="E41" s="26">
        <f>COUNTIF(E5:E37, "2")</f>
        <v>24</v>
      </c>
      <c r="F41" s="26">
        <f>COUNTIF(F5:F38, "2")</f>
        <v>3</v>
      </c>
      <c r="G41" s="26">
        <f>COUNTIF(G5:G37, "2")</f>
        <v>24</v>
      </c>
      <c r="H41" s="26">
        <f>COUNTIF(H5:H38, "2")</f>
        <v>6</v>
      </c>
      <c r="I41" s="26">
        <f>COUNTIF(I5:I37, "2")</f>
        <v>20</v>
      </c>
      <c r="J41" s="26">
        <f>COUNTIF(J5:J38, "2")</f>
        <v>8</v>
      </c>
      <c r="K41" s="26">
        <f>COUNTIF(K5:K37, "2")</f>
        <v>22</v>
      </c>
      <c r="L41" s="26">
        <f>COUNTIF(L5:L38, "2")</f>
        <v>6</v>
      </c>
      <c r="M41" s="28">
        <f t="shared" ref="M41" si="20">(C41+E41+G41+I41+K41)/5</f>
        <v>19.399999999999999</v>
      </c>
      <c r="N41" s="28">
        <f t="shared" ref="N41" si="21">(D41+F41+H41+J41+L41)/5</f>
        <v>4.5999999999999996</v>
      </c>
      <c r="O41" s="26">
        <f>COUNTIF(O5:O37, "2")</f>
        <v>24</v>
      </c>
      <c r="P41" s="26">
        <f>COUNTIF(P5:P38, "2")</f>
        <v>12</v>
      </c>
      <c r="Q41" s="26">
        <f>COUNTIF(Q5:Q37, "2")</f>
        <v>23</v>
      </c>
      <c r="R41" s="26">
        <f>COUNTIF(R5:R38, "2")</f>
        <v>0</v>
      </c>
      <c r="S41" s="26">
        <f>COUNTIF(S5:S37, "2")</f>
        <v>0</v>
      </c>
      <c r="T41" s="26">
        <f>COUNTIF(T5:T38, "2")</f>
        <v>34</v>
      </c>
      <c r="U41" s="26">
        <f>COUNTIF(U5:U37, "2")</f>
        <v>18</v>
      </c>
      <c r="V41" s="26">
        <f>COUNTIF(V5:V38, "2")</f>
        <v>0</v>
      </c>
      <c r="W41" s="28">
        <f t="shared" ref="W41" si="22">(M41+O41+Q41+S41+U41)/5</f>
        <v>16.880000000000003</v>
      </c>
      <c r="X41" s="28">
        <f t="shared" ref="X41" si="23">(N41+P41+R41+T41+V41)/5</f>
        <v>10.120000000000001</v>
      </c>
      <c r="Y41" s="25">
        <f t="shared" si="19"/>
        <v>18.14</v>
      </c>
      <c r="Z41" s="25">
        <f t="shared" si="19"/>
        <v>7.36</v>
      </c>
    </row>
    <row r="42" spans="1:26">
      <c r="A42" s="43"/>
      <c r="B42" s="44"/>
      <c r="C42" s="29">
        <f>(C41*100)/32</f>
        <v>21.875</v>
      </c>
      <c r="D42" s="29">
        <f>(D41*100)/34</f>
        <v>0</v>
      </c>
      <c r="E42" s="29">
        <f>(E41*100)/32</f>
        <v>75</v>
      </c>
      <c r="F42" s="29">
        <f>(F41*100)/34</f>
        <v>8.8235294117647065</v>
      </c>
      <c r="G42" s="29">
        <f>(G41*100)/32</f>
        <v>75</v>
      </c>
      <c r="H42" s="29">
        <f>(H41*100)/34</f>
        <v>17.647058823529413</v>
      </c>
      <c r="I42" s="29">
        <f>(I41*100)/32</f>
        <v>62.5</v>
      </c>
      <c r="J42" s="29">
        <f>(J41*100)/34</f>
        <v>23.529411764705884</v>
      </c>
      <c r="K42" s="29">
        <f>(K41*100)/32</f>
        <v>68.75</v>
      </c>
      <c r="L42" s="29">
        <f>(L41*100)/34</f>
        <v>17.647058823529413</v>
      </c>
      <c r="M42" s="30">
        <f>(M41*100)/32</f>
        <v>60.624999999999993</v>
      </c>
      <c r="N42" s="30">
        <f>(N41*100)/34</f>
        <v>13.52941176470588</v>
      </c>
      <c r="O42" s="29">
        <f>(O41*100)/32</f>
        <v>75</v>
      </c>
      <c r="P42" s="29">
        <f>(P41*100)/34</f>
        <v>35.294117647058826</v>
      </c>
      <c r="Q42" s="29">
        <f>(Q41*100)/32</f>
        <v>71.875</v>
      </c>
      <c r="R42" s="29">
        <f>(R41*100)/34</f>
        <v>0</v>
      </c>
      <c r="S42" s="29">
        <f>(S41*100)/32</f>
        <v>0</v>
      </c>
      <c r="T42" s="29">
        <f>(T41*100)/34</f>
        <v>100</v>
      </c>
      <c r="U42" s="29">
        <f>(U41*100)/32</f>
        <v>56.25</v>
      </c>
      <c r="V42" s="29">
        <f>(V41*100)/34</f>
        <v>0</v>
      </c>
      <c r="W42" s="30">
        <f>(W41*100)/32</f>
        <v>52.750000000000007</v>
      </c>
      <c r="X42" s="30">
        <f>(X41*100)/34</f>
        <v>29.764705882352946</v>
      </c>
      <c r="Y42" s="29">
        <f>(Y41*100)/32</f>
        <v>56.6875</v>
      </c>
      <c r="Z42" s="29">
        <f>(Z41*100)/34</f>
        <v>21.647058823529413</v>
      </c>
    </row>
    <row r="43" spans="1:26" ht="15" customHeight="1">
      <c r="A43" s="41" t="s">
        <v>8</v>
      </c>
      <c r="B43" s="42"/>
      <c r="C43" s="26">
        <f>COUNTIF(C5:C37, "1")</f>
        <v>0</v>
      </c>
      <c r="D43" s="26">
        <f>COUNTIF(D5:D38, "1")</f>
        <v>0</v>
      </c>
      <c r="E43" s="26">
        <f>COUNTIF(E5:E37, "1")</f>
        <v>2</v>
      </c>
      <c r="F43" s="26">
        <f>COUNTIF(F5:F38, "1")</f>
        <v>0</v>
      </c>
      <c r="G43" s="26">
        <f>COUNTIF(G5:G37, "1")</f>
        <v>5</v>
      </c>
      <c r="H43" s="26">
        <f>COUNTIF(H5:H38, "1")</f>
        <v>0</v>
      </c>
      <c r="I43" s="26">
        <f>COUNTIF(I5:I37, "1")</f>
        <v>4</v>
      </c>
      <c r="J43" s="26">
        <f>COUNTIF(J5:J38, "1")</f>
        <v>0</v>
      </c>
      <c r="K43" s="26">
        <f>COUNTIF(K5:K37, "1")</f>
        <v>7</v>
      </c>
      <c r="L43" s="26">
        <f>COUNTIF(L5:L38, "1")</f>
        <v>0</v>
      </c>
      <c r="M43" s="28">
        <f t="shared" ref="M43" si="24">(C43+E43+G43+I43+K43)/5</f>
        <v>3.6</v>
      </c>
      <c r="N43" s="28">
        <f t="shared" ref="N43" si="25">(D43+F43+H43+J43+L43)/5</f>
        <v>0</v>
      </c>
      <c r="O43" s="26">
        <f>COUNTIF(O5:O37, "1")</f>
        <v>8</v>
      </c>
      <c r="P43" s="26">
        <f>COUNTIF(P5:P38, "1")</f>
        <v>0</v>
      </c>
      <c r="Q43" s="26">
        <f>COUNTIF(Q5:Q37, "1")</f>
        <v>2</v>
      </c>
      <c r="R43" s="26">
        <f>COUNTIF(R5:R38, "1")</f>
        <v>0</v>
      </c>
      <c r="S43" s="26">
        <f>COUNTIF(S5:S37, "1")</f>
        <v>32</v>
      </c>
      <c r="T43" s="26">
        <f>COUNTIF(T5:T38, "1")</f>
        <v>0</v>
      </c>
      <c r="U43" s="26">
        <f>COUNTIF(U5:U37, "1")</f>
        <v>0</v>
      </c>
      <c r="V43" s="26">
        <f>COUNTIF(V5:V38, "1")</f>
        <v>0</v>
      </c>
      <c r="W43" s="28">
        <f t="shared" ref="W43" si="26">(M43+O43+Q43+S43+U43)/5</f>
        <v>9.120000000000001</v>
      </c>
      <c r="X43" s="28">
        <f t="shared" ref="X43" si="27">(N43+P43+R43+T43+V43)/5</f>
        <v>0</v>
      </c>
      <c r="Y43" s="25">
        <f t="shared" si="19"/>
        <v>6.36</v>
      </c>
      <c r="Z43" s="25">
        <f t="shared" si="19"/>
        <v>0</v>
      </c>
    </row>
    <row r="44" spans="1:26">
      <c r="A44" s="43"/>
      <c r="B44" s="44"/>
      <c r="C44" s="29">
        <f>(C43*100)/32</f>
        <v>0</v>
      </c>
      <c r="D44" s="29">
        <f>(D43*100)/34</f>
        <v>0</v>
      </c>
      <c r="E44" s="29">
        <f>(E43*100)/32</f>
        <v>6.25</v>
      </c>
      <c r="F44" s="29">
        <f>(F43*100)/34</f>
        <v>0</v>
      </c>
      <c r="G44" s="29">
        <f>(G43*100)/32</f>
        <v>15.625</v>
      </c>
      <c r="H44" s="29">
        <f>(H43*100)/34</f>
        <v>0</v>
      </c>
      <c r="I44" s="29">
        <f>(I43*100)/32</f>
        <v>12.5</v>
      </c>
      <c r="J44" s="29">
        <f>(J43*100)/34</f>
        <v>0</v>
      </c>
      <c r="K44" s="29">
        <f>(K43*100)/32</f>
        <v>21.875</v>
      </c>
      <c r="L44" s="29">
        <f>(L43*100)/34</f>
        <v>0</v>
      </c>
      <c r="M44" s="30">
        <f>(M43*100)/32</f>
        <v>11.25</v>
      </c>
      <c r="N44" s="30">
        <f>(N43*100)/34</f>
        <v>0</v>
      </c>
      <c r="O44" s="29">
        <f>(O43*100)/32</f>
        <v>25</v>
      </c>
      <c r="P44" s="29">
        <f>(P43*100)/34</f>
        <v>0</v>
      </c>
      <c r="Q44" s="29">
        <f>(Q43*100)/32</f>
        <v>6.25</v>
      </c>
      <c r="R44" s="29">
        <f>(R43*100)/34</f>
        <v>0</v>
      </c>
      <c r="S44" s="29">
        <f>(S43*100)/32</f>
        <v>100</v>
      </c>
      <c r="T44" s="29">
        <f>(T43*100)/34</f>
        <v>0</v>
      </c>
      <c r="U44" s="29">
        <f>(U43*100)/32</f>
        <v>0</v>
      </c>
      <c r="V44" s="29">
        <f>(V43*100)/34</f>
        <v>0</v>
      </c>
      <c r="W44" s="30">
        <f>(W43*100)/32</f>
        <v>28.500000000000004</v>
      </c>
      <c r="X44" s="30">
        <f>(X43*100)/34</f>
        <v>0</v>
      </c>
      <c r="Y44" s="29">
        <f>(Y43*100)/32</f>
        <v>19.875</v>
      </c>
      <c r="Z44" s="29">
        <f>(Z43*100)/34</f>
        <v>0</v>
      </c>
    </row>
    <row r="45" spans="1:26" ht="15" customHeight="1">
      <c r="A45" s="41" t="s">
        <v>9</v>
      </c>
      <c r="B45" s="42"/>
      <c r="C45" s="28">
        <f>C39+C41+C43</f>
        <v>32</v>
      </c>
      <c r="D45" s="28">
        <f t="shared" ref="D45" si="28">D39+D41+D43</f>
        <v>34</v>
      </c>
      <c r="E45" s="28">
        <f>E39+E41+E43</f>
        <v>32</v>
      </c>
      <c r="F45" s="28">
        <f t="shared" ref="F45" si="29">F39+F41+F43</f>
        <v>34</v>
      </c>
      <c r="G45" s="28">
        <f>G39+G41+G43</f>
        <v>32</v>
      </c>
      <c r="H45" s="28">
        <f t="shared" ref="H45" si="30">H39+H41+H43</f>
        <v>34</v>
      </c>
      <c r="I45" s="28">
        <f>I39+I41+I43</f>
        <v>32</v>
      </c>
      <c r="J45" s="28">
        <f t="shared" ref="J45" si="31">J39+J41+J43</f>
        <v>34</v>
      </c>
      <c r="K45" s="28">
        <f>K39+K41+K43</f>
        <v>32</v>
      </c>
      <c r="L45" s="28">
        <f t="shared" ref="L45" si="32">L39+L41+L43</f>
        <v>34</v>
      </c>
      <c r="M45" s="28">
        <f t="shared" ref="M45" si="33">(C45+E45+G45+I45+K45)/5</f>
        <v>32</v>
      </c>
      <c r="N45" s="28">
        <f t="shared" ref="N45" si="34">(D45+F45+H45+J45+L45)/5</f>
        <v>34</v>
      </c>
      <c r="O45" s="28">
        <f>O39+O41+O43</f>
        <v>32</v>
      </c>
      <c r="P45" s="28">
        <f t="shared" ref="P45" si="35">P39+P41+P43</f>
        <v>34</v>
      </c>
      <c r="Q45" s="28">
        <f>Q39+Q41+Q43</f>
        <v>32</v>
      </c>
      <c r="R45" s="28">
        <f t="shared" ref="R45" si="36">R39+R41+R43</f>
        <v>34</v>
      </c>
      <c r="S45" s="28">
        <f>S39+S41+S43</f>
        <v>32</v>
      </c>
      <c r="T45" s="28">
        <f t="shared" ref="T45" si="37">T39+T41+T43</f>
        <v>34</v>
      </c>
      <c r="U45" s="28">
        <f>U39+U41+U43</f>
        <v>32</v>
      </c>
      <c r="V45" s="28">
        <f t="shared" ref="V45" si="38">V39+V41+V43</f>
        <v>34</v>
      </c>
      <c r="W45" s="28">
        <f t="shared" ref="W45" si="39">(M45+O45+Q45+S45+U45)/5</f>
        <v>32</v>
      </c>
      <c r="X45" s="28">
        <f t="shared" ref="X45" si="40">(N45+P45+R45+T45+V45)/5</f>
        <v>34</v>
      </c>
      <c r="Y45" s="25">
        <f t="shared" si="19"/>
        <v>32</v>
      </c>
      <c r="Z45" s="25">
        <f t="shared" si="19"/>
        <v>34</v>
      </c>
    </row>
    <row r="46" spans="1:26" ht="15" customHeight="1">
      <c r="A46" s="43"/>
      <c r="B46" s="44"/>
      <c r="C46" s="29">
        <f>(C45*100)/32</f>
        <v>100</v>
      </c>
      <c r="D46" s="29">
        <f>(D45*100)/34</f>
        <v>100</v>
      </c>
      <c r="E46" s="29">
        <f>(E45*100)/32</f>
        <v>100</v>
      </c>
      <c r="F46" s="29">
        <f>(F45*100)/34</f>
        <v>100</v>
      </c>
      <c r="G46" s="29">
        <f>(G45*100)/32</f>
        <v>100</v>
      </c>
      <c r="H46" s="29">
        <f>(H45*100)/34</f>
        <v>100</v>
      </c>
      <c r="I46" s="29">
        <f>(I45*100)/32</f>
        <v>100</v>
      </c>
      <c r="J46" s="29">
        <f>(J45*100)/34</f>
        <v>100</v>
      </c>
      <c r="K46" s="29">
        <f>(K45*100)/32</f>
        <v>100</v>
      </c>
      <c r="L46" s="29">
        <f>(L45*100)/34</f>
        <v>100</v>
      </c>
      <c r="M46" s="30">
        <f>(M45*100)/32</f>
        <v>100</v>
      </c>
      <c r="N46" s="30">
        <f>(N45*100)/34</f>
        <v>100</v>
      </c>
      <c r="O46" s="29">
        <f>(O45*100)/32</f>
        <v>100</v>
      </c>
      <c r="P46" s="29">
        <f>(P45*100)/34</f>
        <v>100</v>
      </c>
      <c r="Q46" s="29">
        <f>(Q45*100)/32</f>
        <v>100</v>
      </c>
      <c r="R46" s="29">
        <f>(R45*100)/34</f>
        <v>100</v>
      </c>
      <c r="S46" s="29">
        <f>(S45*100)/32</f>
        <v>100</v>
      </c>
      <c r="T46" s="29">
        <f>(T45*100)/34</f>
        <v>100</v>
      </c>
      <c r="U46" s="29">
        <f>(U45*100)/32</f>
        <v>100</v>
      </c>
      <c r="V46" s="29">
        <f>(V45*100)/34</f>
        <v>100</v>
      </c>
      <c r="W46" s="30">
        <f>(W45*100)/32</f>
        <v>100</v>
      </c>
      <c r="X46" s="30">
        <f>(X45*100)/34</f>
        <v>100</v>
      </c>
      <c r="Y46" s="29">
        <f>(Y45*100)/32</f>
        <v>100</v>
      </c>
      <c r="Z46" s="29">
        <f>(Z45*100)/34</f>
        <v>100</v>
      </c>
    </row>
    <row r="47" spans="1:26">
      <c r="Y47" s="7"/>
      <c r="Z47" s="7"/>
    </row>
    <row r="48" spans="1:26">
      <c r="Y48" s="7"/>
      <c r="Z48" s="7"/>
    </row>
    <row r="49" spans="25:26">
      <c r="Y49" s="7"/>
      <c r="Z49" s="7"/>
    </row>
    <row r="50" spans="25:26">
      <c r="Y50" s="7"/>
      <c r="Z50" s="7"/>
    </row>
    <row r="51" spans="25:26">
      <c r="Y51" s="7"/>
      <c r="Z51" s="7"/>
    </row>
    <row r="52" spans="25:26">
      <c r="Y52" s="7"/>
      <c r="Z52" s="7"/>
    </row>
    <row r="53" spans="25:26">
      <c r="Y53" s="7"/>
      <c r="Z53" s="7"/>
    </row>
    <row r="54" spans="25:26">
      <c r="Y54" s="7"/>
      <c r="Z54" s="7"/>
    </row>
    <row r="55" spans="25:26">
      <c r="Y55" s="7"/>
      <c r="Z55" s="7"/>
    </row>
    <row r="56" spans="25:26">
      <c r="Y56" s="7"/>
      <c r="Z56" s="7"/>
    </row>
    <row r="57" spans="25:26">
      <c r="Y57" s="7"/>
      <c r="Z57" s="7"/>
    </row>
    <row r="58" spans="25:26">
      <c r="Y58" s="7"/>
      <c r="Z58" s="7"/>
    </row>
    <row r="59" spans="25:26">
      <c r="Y59" s="7"/>
      <c r="Z59" s="7"/>
    </row>
    <row r="60" spans="25:26">
      <c r="Y60" s="7"/>
      <c r="Z60" s="7"/>
    </row>
    <row r="61" spans="25:26">
      <c r="Y61" s="7"/>
      <c r="Z61" s="7"/>
    </row>
    <row r="62" spans="25:26">
      <c r="Y62" s="7"/>
      <c r="Z62" s="7"/>
    </row>
    <row r="63" spans="25:26">
      <c r="Y63" s="7"/>
      <c r="Z63" s="7"/>
    </row>
    <row r="64" spans="25:26">
      <c r="Y64" s="7"/>
      <c r="Z64" s="7"/>
    </row>
    <row r="65" spans="25:26">
      <c r="Y65" s="7"/>
      <c r="Z65" s="7"/>
    </row>
    <row r="66" spans="25:26">
      <c r="Y66" s="7"/>
      <c r="Z66" s="7"/>
    </row>
    <row r="67" spans="25:26">
      <c r="Y67" s="7"/>
      <c r="Z67" s="7"/>
    </row>
    <row r="68" spans="25:26">
      <c r="Y68" s="7"/>
      <c r="Z68" s="7"/>
    </row>
    <row r="69" spans="25:26">
      <c r="Y69" s="7"/>
      <c r="Z69" s="7"/>
    </row>
    <row r="70" spans="25:26">
      <c r="Y70" s="7"/>
      <c r="Z70" s="7"/>
    </row>
    <row r="71" spans="25:26">
      <c r="Y71" s="7"/>
      <c r="Z71" s="7"/>
    </row>
    <row r="72" spans="25:26">
      <c r="Y72" s="7"/>
      <c r="Z72" s="7"/>
    </row>
    <row r="73" spans="25:26">
      <c r="Y73" s="7"/>
      <c r="Z73" s="7"/>
    </row>
    <row r="74" spans="25:26">
      <c r="Y74" s="7"/>
      <c r="Z74" s="7"/>
    </row>
    <row r="75" spans="25:26">
      <c r="Y75" s="7"/>
      <c r="Z75" s="7"/>
    </row>
    <row r="76" spans="25:26">
      <c r="Y76" s="7"/>
      <c r="Z76" s="7"/>
    </row>
    <row r="77" spans="25:26">
      <c r="Y77" s="7"/>
      <c r="Z77" s="7"/>
    </row>
    <row r="78" spans="25:26">
      <c r="Y78" s="7"/>
      <c r="Z78" s="7"/>
    </row>
    <row r="79" spans="25:26">
      <c r="Y79" s="7"/>
      <c r="Z79" s="7"/>
    </row>
    <row r="80" spans="25:26">
      <c r="Y80" s="7"/>
      <c r="Z80" s="7"/>
    </row>
    <row r="81" spans="25:26">
      <c r="Y81" s="7"/>
      <c r="Z81" s="7"/>
    </row>
    <row r="82" spans="25:26">
      <c r="Y82" s="7"/>
      <c r="Z82" s="7"/>
    </row>
    <row r="83" spans="25:26">
      <c r="Y83" s="7"/>
      <c r="Z83" s="7"/>
    </row>
    <row r="84" spans="25:26">
      <c r="Y84" s="7"/>
      <c r="Z84" s="7"/>
    </row>
    <row r="85" spans="25:26">
      <c r="Y85" s="7"/>
      <c r="Z85" s="7"/>
    </row>
    <row r="86" spans="25:26">
      <c r="Y86" s="7"/>
      <c r="Z86" s="7"/>
    </row>
    <row r="87" spans="25:26">
      <c r="Y87" s="7"/>
      <c r="Z87" s="7"/>
    </row>
    <row r="88" spans="25:26">
      <c r="Y88" s="7"/>
      <c r="Z88" s="7"/>
    </row>
    <row r="89" spans="25:26">
      <c r="Y89" s="7"/>
      <c r="Z89" s="7"/>
    </row>
    <row r="90" spans="25:26">
      <c r="Y90" s="7"/>
      <c r="Z90" s="7"/>
    </row>
    <row r="91" spans="25:26">
      <c r="Y91" s="7"/>
      <c r="Z91" s="7"/>
    </row>
    <row r="92" spans="25:26">
      <c r="Y92" s="7"/>
      <c r="Z92" s="7"/>
    </row>
    <row r="93" spans="25:26">
      <c r="Y93" s="7"/>
      <c r="Z93" s="7"/>
    </row>
    <row r="94" spans="25:26">
      <c r="Y94" s="7"/>
      <c r="Z94" s="7"/>
    </row>
    <row r="95" spans="25:26">
      <c r="Y95" s="7"/>
      <c r="Z95" s="7"/>
    </row>
    <row r="96" spans="25:26">
      <c r="Y96" s="7"/>
      <c r="Z96" s="7"/>
    </row>
    <row r="97" spans="25:26">
      <c r="Y97" s="7"/>
      <c r="Z97" s="7"/>
    </row>
    <row r="98" spans="25:26">
      <c r="Y98" s="7"/>
      <c r="Z98" s="7"/>
    </row>
    <row r="99" spans="25:26">
      <c r="Y99" s="7"/>
      <c r="Z99" s="7"/>
    </row>
    <row r="100" spans="25:26">
      <c r="Y100" s="7"/>
      <c r="Z100" s="7"/>
    </row>
    <row r="101" spans="25:26">
      <c r="Y101" s="7"/>
      <c r="Z101" s="7"/>
    </row>
    <row r="102" spans="25:26">
      <c r="Y102" s="7"/>
      <c r="Z102" s="7"/>
    </row>
    <row r="103" spans="25:26">
      <c r="Y103" s="7"/>
      <c r="Z103" s="7"/>
    </row>
    <row r="104" spans="25:26">
      <c r="Y104" s="7"/>
      <c r="Z104" s="7"/>
    </row>
    <row r="105" spans="25:26">
      <c r="Y105" s="7"/>
      <c r="Z105" s="7"/>
    </row>
    <row r="106" spans="25:26">
      <c r="Y106" s="7"/>
      <c r="Z106" s="7"/>
    </row>
    <row r="107" spans="25:26">
      <c r="Y107" s="7"/>
      <c r="Z107" s="7"/>
    </row>
    <row r="108" spans="25:26">
      <c r="Y108" s="7"/>
      <c r="Z108" s="7"/>
    </row>
    <row r="109" spans="25:26">
      <c r="Y109" s="7"/>
      <c r="Z109" s="7"/>
    </row>
    <row r="110" spans="25:26">
      <c r="Y110" s="7"/>
      <c r="Z110" s="7"/>
    </row>
    <row r="111" spans="25:26">
      <c r="Y111" s="7"/>
      <c r="Z111" s="7"/>
    </row>
    <row r="112" spans="25:26">
      <c r="Y112" s="7"/>
      <c r="Z112" s="7"/>
    </row>
    <row r="113" spans="25:26">
      <c r="Y113" s="7"/>
      <c r="Z113" s="7"/>
    </row>
    <row r="114" spans="25:26">
      <c r="Y114" s="7"/>
      <c r="Z114" s="7"/>
    </row>
    <row r="115" spans="25:26">
      <c r="Y115" s="7"/>
      <c r="Z115" s="7"/>
    </row>
    <row r="116" spans="25:26">
      <c r="Y116" s="7"/>
      <c r="Z116" s="7"/>
    </row>
    <row r="117" spans="25:26">
      <c r="Y117" s="7"/>
      <c r="Z117" s="7"/>
    </row>
    <row r="118" spans="25:26">
      <c r="Y118" s="7"/>
      <c r="Z118" s="7"/>
    </row>
    <row r="119" spans="25:26">
      <c r="Y119" s="7"/>
      <c r="Z119" s="7"/>
    </row>
    <row r="120" spans="25:26">
      <c r="Y120" s="7"/>
      <c r="Z120" s="7"/>
    </row>
    <row r="121" spans="25:26">
      <c r="Y121" s="7"/>
      <c r="Z121" s="7"/>
    </row>
    <row r="122" spans="25:26">
      <c r="Y122" s="7"/>
      <c r="Z122" s="7"/>
    </row>
    <row r="123" spans="25:26">
      <c r="Y123" s="7"/>
      <c r="Z123" s="7"/>
    </row>
    <row r="124" spans="25:26">
      <c r="Y124" s="7"/>
      <c r="Z124" s="7"/>
    </row>
    <row r="125" spans="25:26">
      <c r="Y125" s="7"/>
      <c r="Z125" s="7"/>
    </row>
    <row r="126" spans="25:26">
      <c r="Y126" s="7"/>
      <c r="Z126" s="7"/>
    </row>
    <row r="127" spans="25:26">
      <c r="Y127" s="7"/>
      <c r="Z127" s="7"/>
    </row>
    <row r="128" spans="25:26">
      <c r="Y128" s="7"/>
      <c r="Z128" s="7"/>
    </row>
    <row r="129" spans="25:26">
      <c r="Y129" s="7"/>
      <c r="Z129" s="7"/>
    </row>
    <row r="130" spans="25:26">
      <c r="Y130" s="7"/>
      <c r="Z130" s="7"/>
    </row>
    <row r="131" spans="25:26">
      <c r="Y131" s="7"/>
      <c r="Z131" s="7"/>
    </row>
    <row r="132" spans="25:26">
      <c r="Y132" s="7"/>
      <c r="Z132" s="7"/>
    </row>
    <row r="133" spans="25:26">
      <c r="Y133" s="7"/>
      <c r="Z133" s="7"/>
    </row>
    <row r="134" spans="25:26">
      <c r="Y134" s="7"/>
      <c r="Z134" s="7"/>
    </row>
    <row r="135" spans="25:26">
      <c r="Y135" s="7"/>
      <c r="Z135" s="7"/>
    </row>
    <row r="136" spans="25:26">
      <c r="Y136" s="7"/>
      <c r="Z136" s="7"/>
    </row>
    <row r="137" spans="25:26">
      <c r="Y137" s="7"/>
      <c r="Z137" s="7"/>
    </row>
    <row r="138" spans="25:26">
      <c r="Y138" s="7"/>
      <c r="Z138" s="7"/>
    </row>
    <row r="139" spans="25:26">
      <c r="Y139" s="7"/>
      <c r="Z139" s="7"/>
    </row>
    <row r="140" spans="25:26">
      <c r="Y140" s="7"/>
      <c r="Z140" s="7"/>
    </row>
    <row r="141" spans="25:26">
      <c r="Y141" s="7"/>
      <c r="Z141" s="7"/>
    </row>
    <row r="142" spans="25:26">
      <c r="Y142" s="7"/>
      <c r="Z142" s="7"/>
    </row>
    <row r="143" spans="25:26">
      <c r="Y143" s="7"/>
      <c r="Z143" s="7"/>
    </row>
    <row r="144" spans="25:26">
      <c r="Y144" s="7"/>
      <c r="Z144" s="7"/>
    </row>
    <row r="145" spans="25:26">
      <c r="Y145" s="7"/>
      <c r="Z145" s="7"/>
    </row>
    <row r="146" spans="25:26">
      <c r="Y146" s="7"/>
      <c r="Z146" s="7"/>
    </row>
    <row r="147" spans="25:26">
      <c r="Y147" s="7"/>
      <c r="Z147" s="7"/>
    </row>
    <row r="148" spans="25:26">
      <c r="Y148" s="7"/>
      <c r="Z148" s="7"/>
    </row>
    <row r="149" spans="25:26">
      <c r="Y149" s="7"/>
      <c r="Z149" s="7"/>
    </row>
    <row r="150" spans="25:26">
      <c r="Y150" s="7"/>
      <c r="Z150" s="7"/>
    </row>
    <row r="151" spans="25:26">
      <c r="Y151" s="7"/>
      <c r="Z151" s="7"/>
    </row>
    <row r="152" spans="25:26">
      <c r="Y152" s="7"/>
      <c r="Z152" s="7"/>
    </row>
    <row r="153" spans="25:26">
      <c r="Y153" s="7"/>
      <c r="Z153" s="7"/>
    </row>
    <row r="154" spans="25:26">
      <c r="Y154" s="7"/>
      <c r="Z154" s="7"/>
    </row>
    <row r="155" spans="25:26">
      <c r="Y155" s="7"/>
      <c r="Z155" s="7"/>
    </row>
    <row r="156" spans="25:26">
      <c r="Y156" s="7"/>
      <c r="Z156" s="7"/>
    </row>
    <row r="157" spans="25:26">
      <c r="Y157" s="7"/>
      <c r="Z157" s="7"/>
    </row>
    <row r="158" spans="25:26">
      <c r="Y158" s="7"/>
      <c r="Z158" s="7"/>
    </row>
    <row r="159" spans="25:26">
      <c r="Y159" s="7"/>
      <c r="Z159" s="7"/>
    </row>
    <row r="160" spans="25:26">
      <c r="Y160" s="7"/>
      <c r="Z160" s="7"/>
    </row>
    <row r="161" spans="25:26">
      <c r="Y161" s="7"/>
      <c r="Z161" s="7"/>
    </row>
    <row r="162" spans="25:26">
      <c r="Y162" s="7"/>
      <c r="Z162" s="7"/>
    </row>
    <row r="163" spans="25:26">
      <c r="Y163" s="7"/>
      <c r="Z163" s="7"/>
    </row>
    <row r="164" spans="25:26">
      <c r="Y164" s="7"/>
      <c r="Z164" s="7"/>
    </row>
    <row r="165" spans="25:26">
      <c r="Y165" s="7"/>
      <c r="Z165" s="7"/>
    </row>
    <row r="166" spans="25:26">
      <c r="Y166" s="7"/>
      <c r="Z166" s="7"/>
    </row>
  </sheetData>
  <mergeCells count="21">
    <mergeCell ref="A39:B40"/>
    <mergeCell ref="A41:B42"/>
    <mergeCell ref="A43:B44"/>
    <mergeCell ref="A45:B46"/>
    <mergeCell ref="K3:L3"/>
    <mergeCell ref="A1:Z1"/>
    <mergeCell ref="A2:A4"/>
    <mergeCell ref="B2:B4"/>
    <mergeCell ref="C2:N2"/>
    <mergeCell ref="O2:X2"/>
    <mergeCell ref="Y2:Z3"/>
    <mergeCell ref="C3:D3"/>
    <mergeCell ref="E3:F3"/>
    <mergeCell ref="G3:H3"/>
    <mergeCell ref="I3:J3"/>
    <mergeCell ref="M3:N3"/>
    <mergeCell ref="O3:P3"/>
    <mergeCell ref="Q3:R3"/>
    <mergeCell ref="S3:T3"/>
    <mergeCell ref="W3:X3"/>
    <mergeCell ref="U3:V3"/>
  </mergeCells>
  <pageMargins left="0.19685039370078741" right="0.19685039370078741" top="0.19685039370078741" bottom="0.19685039370078741" header="0.19685039370078741" footer="0.19685039370078741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V46"/>
  <sheetViews>
    <sheetView view="pageBreakPreview" zoomScale="80" zoomScaleNormal="100" zoomScaleSheetLayoutView="80" workbookViewId="0">
      <selection activeCell="T39" sqref="T39"/>
    </sheetView>
  </sheetViews>
  <sheetFormatPr defaultRowHeight="15"/>
  <cols>
    <col min="1" max="1" width="4.7109375" customWidth="1"/>
    <col min="2" max="2" width="23.7109375" customWidth="1"/>
  </cols>
  <sheetData>
    <row r="1" spans="1:22" ht="18.7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>
      <c r="A2" s="55" t="s">
        <v>10</v>
      </c>
      <c r="B2" s="55" t="s">
        <v>1</v>
      </c>
      <c r="C2" s="51" t="s">
        <v>21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3"/>
    </row>
    <row r="3" spans="1:22" ht="45.75" customHeight="1">
      <c r="A3" s="55"/>
      <c r="B3" s="55"/>
      <c r="C3" s="45">
        <v>1</v>
      </c>
      <c r="D3" s="46"/>
      <c r="E3" s="45">
        <v>2</v>
      </c>
      <c r="F3" s="46"/>
      <c r="G3" s="45">
        <v>3</v>
      </c>
      <c r="H3" s="46"/>
      <c r="I3" s="45">
        <v>4</v>
      </c>
      <c r="J3" s="46"/>
      <c r="K3" s="45">
        <v>5</v>
      </c>
      <c r="L3" s="46"/>
      <c r="M3" s="45">
        <v>6</v>
      </c>
      <c r="N3" s="46"/>
      <c r="O3" s="45">
        <v>7</v>
      </c>
      <c r="P3" s="46"/>
      <c r="Q3" s="55">
        <v>8</v>
      </c>
      <c r="R3" s="55"/>
      <c r="S3" s="55">
        <v>9</v>
      </c>
      <c r="T3" s="55"/>
      <c r="U3" s="57" t="s">
        <v>3</v>
      </c>
      <c r="V3" s="58"/>
    </row>
    <row r="4" spans="1:22" ht="15" customHeight="1">
      <c r="A4" s="55"/>
      <c r="B4" s="55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8" t="s">
        <v>4</v>
      </c>
      <c r="V4" s="18" t="s">
        <v>5</v>
      </c>
    </row>
    <row r="5" spans="1:22">
      <c r="A5" s="2">
        <v>1</v>
      </c>
      <c r="B5" s="2" t="s">
        <v>33</v>
      </c>
      <c r="C5" s="16">
        <v>2</v>
      </c>
      <c r="D5" s="16">
        <v>3</v>
      </c>
      <c r="E5" s="16">
        <v>1</v>
      </c>
      <c r="F5" s="16">
        <v>2</v>
      </c>
      <c r="G5" s="16">
        <v>2</v>
      </c>
      <c r="H5" s="16">
        <v>2</v>
      </c>
      <c r="I5" s="16">
        <v>2</v>
      </c>
      <c r="J5" s="16">
        <v>3</v>
      </c>
      <c r="K5" s="16">
        <v>2</v>
      </c>
      <c r="L5" s="16">
        <v>3</v>
      </c>
      <c r="M5" s="16">
        <v>2</v>
      </c>
      <c r="N5" s="16">
        <v>3</v>
      </c>
      <c r="O5" s="16">
        <v>2</v>
      </c>
      <c r="P5" s="16">
        <v>3</v>
      </c>
      <c r="Q5" s="16">
        <v>2</v>
      </c>
      <c r="R5" s="16">
        <v>3</v>
      </c>
      <c r="S5" s="16">
        <v>3</v>
      </c>
      <c r="T5" s="16">
        <v>3</v>
      </c>
      <c r="U5" s="12">
        <f>(C5+E5+G5+I5+K5+M5+O5+Q5+S5)/9</f>
        <v>2</v>
      </c>
      <c r="V5" s="12">
        <f>(D5+F5+H5+J5+L5+N5+P5+R5+T5)/9</f>
        <v>2.7777777777777777</v>
      </c>
    </row>
    <row r="6" spans="1:22">
      <c r="A6" s="2">
        <v>2</v>
      </c>
      <c r="B6" s="2" t="s">
        <v>34</v>
      </c>
      <c r="C6" s="16">
        <v>2</v>
      </c>
      <c r="D6" s="16">
        <v>3</v>
      </c>
      <c r="E6" s="16">
        <v>1</v>
      </c>
      <c r="F6" s="16">
        <v>2</v>
      </c>
      <c r="G6" s="16">
        <v>2</v>
      </c>
      <c r="H6" s="16">
        <v>3</v>
      </c>
      <c r="I6" s="16">
        <v>2</v>
      </c>
      <c r="J6" s="16">
        <v>3</v>
      </c>
      <c r="K6" s="16">
        <v>2</v>
      </c>
      <c r="L6" s="16">
        <v>3</v>
      </c>
      <c r="M6" s="16">
        <v>2</v>
      </c>
      <c r="N6" s="16">
        <v>3</v>
      </c>
      <c r="O6" s="16">
        <v>2</v>
      </c>
      <c r="P6" s="16">
        <v>3</v>
      </c>
      <c r="Q6" s="16">
        <v>2</v>
      </c>
      <c r="R6" s="16">
        <v>3</v>
      </c>
      <c r="S6" s="16">
        <v>3</v>
      </c>
      <c r="T6" s="16">
        <v>3</v>
      </c>
      <c r="U6" s="12">
        <f t="shared" ref="U6:U36" si="0">(C6+E6+G6+I6+K6+M6+O6+Q6+S6)/9</f>
        <v>2</v>
      </c>
      <c r="V6" s="12">
        <f t="shared" ref="V6:V36" si="1">(D6+F6+H6+J6+L6+N6+P6+R6+T6)/9</f>
        <v>2.8888888888888888</v>
      </c>
    </row>
    <row r="7" spans="1:22">
      <c r="A7" s="2">
        <v>3</v>
      </c>
      <c r="B7" s="2" t="s">
        <v>35</v>
      </c>
      <c r="C7" s="16">
        <v>2</v>
      </c>
      <c r="D7" s="16">
        <v>3</v>
      </c>
      <c r="E7" s="16">
        <v>1</v>
      </c>
      <c r="F7" s="16">
        <v>2</v>
      </c>
      <c r="G7" s="16">
        <v>2</v>
      </c>
      <c r="H7" s="16">
        <v>3</v>
      </c>
      <c r="I7" s="16">
        <v>2</v>
      </c>
      <c r="J7" s="16">
        <v>3</v>
      </c>
      <c r="K7" s="16">
        <v>3</v>
      </c>
      <c r="L7" s="16">
        <v>3</v>
      </c>
      <c r="M7" s="16">
        <v>3</v>
      </c>
      <c r="N7" s="16">
        <v>3</v>
      </c>
      <c r="O7" s="16">
        <v>3</v>
      </c>
      <c r="P7" s="16">
        <v>3</v>
      </c>
      <c r="Q7" s="16">
        <v>3</v>
      </c>
      <c r="R7" s="16">
        <v>3</v>
      </c>
      <c r="S7" s="16">
        <v>3</v>
      </c>
      <c r="T7" s="16">
        <v>3</v>
      </c>
      <c r="U7" s="12">
        <f t="shared" si="0"/>
        <v>2.4444444444444446</v>
      </c>
      <c r="V7" s="12">
        <f t="shared" si="1"/>
        <v>2.8888888888888888</v>
      </c>
    </row>
    <row r="8" spans="1:22">
      <c r="A8" s="2">
        <v>4</v>
      </c>
      <c r="B8" s="2" t="s">
        <v>36</v>
      </c>
      <c r="C8" s="16">
        <v>2</v>
      </c>
      <c r="D8" s="16">
        <v>3</v>
      </c>
      <c r="E8" s="16">
        <v>1</v>
      </c>
      <c r="F8" s="16">
        <v>2</v>
      </c>
      <c r="G8" s="16">
        <v>2</v>
      </c>
      <c r="H8" s="16">
        <v>3</v>
      </c>
      <c r="I8" s="16">
        <v>3</v>
      </c>
      <c r="J8" s="16">
        <v>3</v>
      </c>
      <c r="K8" s="16">
        <v>3</v>
      </c>
      <c r="L8" s="16">
        <v>3</v>
      </c>
      <c r="M8" s="16">
        <v>3</v>
      </c>
      <c r="N8" s="16">
        <v>3</v>
      </c>
      <c r="O8" s="16">
        <v>3</v>
      </c>
      <c r="P8" s="16">
        <v>3</v>
      </c>
      <c r="Q8" s="16">
        <v>3</v>
      </c>
      <c r="R8" s="16">
        <v>3</v>
      </c>
      <c r="S8" s="16">
        <v>3</v>
      </c>
      <c r="T8" s="16">
        <v>3</v>
      </c>
      <c r="U8" s="12">
        <f t="shared" si="0"/>
        <v>2.5555555555555554</v>
      </c>
      <c r="V8" s="12">
        <f t="shared" si="1"/>
        <v>2.8888888888888888</v>
      </c>
    </row>
    <row r="9" spans="1:22">
      <c r="A9" s="2">
        <v>5</v>
      </c>
      <c r="B9" s="2" t="s">
        <v>37</v>
      </c>
      <c r="C9" s="16">
        <v>2</v>
      </c>
      <c r="D9" s="16">
        <v>3</v>
      </c>
      <c r="E9" s="16">
        <v>1</v>
      </c>
      <c r="F9" s="16">
        <v>2</v>
      </c>
      <c r="G9" s="16">
        <v>2</v>
      </c>
      <c r="H9" s="16">
        <v>3</v>
      </c>
      <c r="I9" s="16">
        <v>3</v>
      </c>
      <c r="J9" s="16">
        <v>3</v>
      </c>
      <c r="K9" s="16">
        <v>3</v>
      </c>
      <c r="L9" s="16">
        <v>3</v>
      </c>
      <c r="M9" s="16">
        <v>3</v>
      </c>
      <c r="N9" s="16">
        <v>3</v>
      </c>
      <c r="O9" s="16">
        <v>3</v>
      </c>
      <c r="P9" s="16">
        <v>3</v>
      </c>
      <c r="Q9" s="16">
        <v>3</v>
      </c>
      <c r="R9" s="16">
        <v>3</v>
      </c>
      <c r="S9" s="16">
        <v>3</v>
      </c>
      <c r="T9" s="16">
        <v>3</v>
      </c>
      <c r="U9" s="12">
        <f t="shared" si="0"/>
        <v>2.5555555555555554</v>
      </c>
      <c r="V9" s="12">
        <f t="shared" si="1"/>
        <v>2.8888888888888888</v>
      </c>
    </row>
    <row r="10" spans="1:22">
      <c r="A10" s="2">
        <v>6</v>
      </c>
      <c r="B10" s="2" t="s">
        <v>38</v>
      </c>
      <c r="C10" s="16">
        <v>2</v>
      </c>
      <c r="D10" s="16">
        <v>3</v>
      </c>
      <c r="E10" s="16">
        <v>1</v>
      </c>
      <c r="F10" s="16">
        <v>2</v>
      </c>
      <c r="G10" s="16">
        <v>3</v>
      </c>
      <c r="H10" s="16">
        <v>3</v>
      </c>
      <c r="I10" s="16">
        <v>3</v>
      </c>
      <c r="J10" s="16">
        <v>3</v>
      </c>
      <c r="K10" s="16">
        <v>3</v>
      </c>
      <c r="L10" s="16">
        <v>3</v>
      </c>
      <c r="M10" s="16">
        <v>3</v>
      </c>
      <c r="N10" s="16">
        <v>3</v>
      </c>
      <c r="O10" s="16">
        <v>3</v>
      </c>
      <c r="P10" s="16">
        <v>3</v>
      </c>
      <c r="Q10" s="16">
        <v>3</v>
      </c>
      <c r="R10" s="16">
        <v>3</v>
      </c>
      <c r="S10" s="16">
        <v>3</v>
      </c>
      <c r="T10" s="16">
        <v>3</v>
      </c>
      <c r="U10" s="12">
        <f t="shared" si="0"/>
        <v>2.6666666666666665</v>
      </c>
      <c r="V10" s="12">
        <f t="shared" si="1"/>
        <v>2.8888888888888888</v>
      </c>
    </row>
    <row r="11" spans="1:22">
      <c r="A11" s="2">
        <v>7</v>
      </c>
      <c r="B11" s="2" t="s">
        <v>39</v>
      </c>
      <c r="C11" s="16">
        <v>2</v>
      </c>
      <c r="D11" s="16">
        <v>3</v>
      </c>
      <c r="E11" s="16">
        <v>1</v>
      </c>
      <c r="F11" s="16">
        <v>2</v>
      </c>
      <c r="G11" s="16">
        <v>3</v>
      </c>
      <c r="H11" s="16">
        <v>3</v>
      </c>
      <c r="I11" s="16">
        <v>3</v>
      </c>
      <c r="J11" s="16">
        <v>3</v>
      </c>
      <c r="K11" s="16">
        <v>3</v>
      </c>
      <c r="L11" s="16">
        <v>3</v>
      </c>
      <c r="M11" s="16">
        <v>3</v>
      </c>
      <c r="N11" s="16">
        <v>3</v>
      </c>
      <c r="O11" s="16">
        <v>3</v>
      </c>
      <c r="P11" s="16">
        <v>3</v>
      </c>
      <c r="Q11" s="16">
        <v>3</v>
      </c>
      <c r="R11" s="16">
        <v>3</v>
      </c>
      <c r="S11" s="16">
        <v>3</v>
      </c>
      <c r="T11" s="16">
        <v>3</v>
      </c>
      <c r="U11" s="12">
        <f t="shared" si="0"/>
        <v>2.6666666666666665</v>
      </c>
      <c r="V11" s="12">
        <f t="shared" si="1"/>
        <v>2.8888888888888888</v>
      </c>
    </row>
    <row r="12" spans="1:22">
      <c r="A12" s="2">
        <v>8</v>
      </c>
      <c r="B12" s="2" t="s">
        <v>40</v>
      </c>
      <c r="C12" s="16"/>
      <c r="D12" s="16">
        <v>3</v>
      </c>
      <c r="E12" s="16"/>
      <c r="F12" s="16">
        <v>2</v>
      </c>
      <c r="G12" s="16"/>
      <c r="H12" s="16">
        <v>3</v>
      </c>
      <c r="I12" s="16"/>
      <c r="J12" s="16">
        <v>3</v>
      </c>
      <c r="K12" s="16"/>
      <c r="L12" s="16">
        <v>3</v>
      </c>
      <c r="M12" s="16"/>
      <c r="N12" s="16">
        <v>3</v>
      </c>
      <c r="O12" s="16"/>
      <c r="P12" s="16">
        <v>3</v>
      </c>
      <c r="Q12" s="16"/>
      <c r="R12" s="16">
        <v>3</v>
      </c>
      <c r="S12" s="16"/>
      <c r="T12" s="16">
        <v>3</v>
      </c>
      <c r="U12" s="12">
        <f t="shared" si="0"/>
        <v>0</v>
      </c>
      <c r="V12" s="12">
        <f t="shared" si="1"/>
        <v>2.8888888888888888</v>
      </c>
    </row>
    <row r="13" spans="1:22">
      <c r="A13" s="2">
        <v>9</v>
      </c>
      <c r="B13" s="2" t="s">
        <v>41</v>
      </c>
      <c r="C13" s="16">
        <v>2</v>
      </c>
      <c r="D13" s="16">
        <v>3</v>
      </c>
      <c r="E13" s="16">
        <v>1</v>
      </c>
      <c r="F13" s="16">
        <v>2</v>
      </c>
      <c r="G13" s="16">
        <v>2</v>
      </c>
      <c r="H13" s="16">
        <v>3</v>
      </c>
      <c r="I13" s="16">
        <v>3</v>
      </c>
      <c r="J13" s="16">
        <v>3</v>
      </c>
      <c r="K13" s="16">
        <v>3</v>
      </c>
      <c r="L13" s="16">
        <v>3</v>
      </c>
      <c r="M13" s="16">
        <v>3</v>
      </c>
      <c r="N13" s="16">
        <v>3</v>
      </c>
      <c r="O13" s="16">
        <v>3</v>
      </c>
      <c r="P13" s="16">
        <v>3</v>
      </c>
      <c r="Q13" s="16">
        <v>3</v>
      </c>
      <c r="R13" s="16">
        <v>3</v>
      </c>
      <c r="S13" s="16">
        <v>3</v>
      </c>
      <c r="T13" s="16">
        <v>3</v>
      </c>
      <c r="U13" s="12">
        <f t="shared" si="0"/>
        <v>2.5555555555555554</v>
      </c>
      <c r="V13" s="12">
        <f t="shared" si="1"/>
        <v>2.8888888888888888</v>
      </c>
    </row>
    <row r="14" spans="1:22">
      <c r="A14" s="2">
        <v>10</v>
      </c>
      <c r="B14" s="2" t="s">
        <v>42</v>
      </c>
      <c r="C14" s="16">
        <v>2</v>
      </c>
      <c r="D14" s="16">
        <v>3</v>
      </c>
      <c r="E14" s="16">
        <v>1</v>
      </c>
      <c r="F14" s="16">
        <v>2</v>
      </c>
      <c r="G14" s="16">
        <v>2</v>
      </c>
      <c r="H14" s="16">
        <v>3</v>
      </c>
      <c r="I14" s="16">
        <v>3</v>
      </c>
      <c r="J14" s="16">
        <v>3</v>
      </c>
      <c r="K14" s="16">
        <v>3</v>
      </c>
      <c r="L14" s="16">
        <v>3</v>
      </c>
      <c r="M14" s="16">
        <v>3</v>
      </c>
      <c r="N14" s="16">
        <v>3</v>
      </c>
      <c r="O14" s="16">
        <v>3</v>
      </c>
      <c r="P14" s="16">
        <v>3</v>
      </c>
      <c r="Q14" s="16">
        <v>3</v>
      </c>
      <c r="R14" s="16">
        <v>3</v>
      </c>
      <c r="S14" s="16">
        <v>3</v>
      </c>
      <c r="T14" s="16">
        <v>3</v>
      </c>
      <c r="U14" s="12">
        <f t="shared" si="0"/>
        <v>2.5555555555555554</v>
      </c>
      <c r="V14" s="12">
        <f t="shared" si="1"/>
        <v>2.8888888888888888</v>
      </c>
    </row>
    <row r="15" spans="1:22">
      <c r="A15" s="2">
        <v>11</v>
      </c>
      <c r="B15" s="2" t="s">
        <v>43</v>
      </c>
      <c r="C15" s="16">
        <v>2</v>
      </c>
      <c r="D15" s="16">
        <v>3</v>
      </c>
      <c r="E15" s="16">
        <v>1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16">
        <v>3</v>
      </c>
      <c r="L15" s="16">
        <v>3</v>
      </c>
      <c r="M15" s="16">
        <v>3</v>
      </c>
      <c r="N15" s="16">
        <v>3</v>
      </c>
      <c r="O15" s="16">
        <v>3</v>
      </c>
      <c r="P15" s="16">
        <v>3</v>
      </c>
      <c r="Q15" s="16">
        <v>3</v>
      </c>
      <c r="R15" s="16">
        <v>3</v>
      </c>
      <c r="S15" s="16">
        <v>3</v>
      </c>
      <c r="T15" s="16">
        <v>3</v>
      </c>
      <c r="U15" s="12">
        <f t="shared" si="0"/>
        <v>2.6666666666666665</v>
      </c>
      <c r="V15" s="12">
        <f t="shared" si="1"/>
        <v>3</v>
      </c>
    </row>
    <row r="16" spans="1:22">
      <c r="A16" s="2">
        <v>12</v>
      </c>
      <c r="B16" s="2" t="s">
        <v>44</v>
      </c>
      <c r="C16" s="16">
        <v>2</v>
      </c>
      <c r="D16" s="16">
        <v>3</v>
      </c>
      <c r="E16" s="16">
        <v>1</v>
      </c>
      <c r="F16" s="16">
        <v>2</v>
      </c>
      <c r="G16" s="16">
        <v>2</v>
      </c>
      <c r="H16" s="16">
        <v>3</v>
      </c>
      <c r="I16" s="16">
        <v>3</v>
      </c>
      <c r="J16" s="16">
        <v>3</v>
      </c>
      <c r="K16" s="16">
        <v>3</v>
      </c>
      <c r="L16" s="16">
        <v>3</v>
      </c>
      <c r="M16" s="16">
        <v>3</v>
      </c>
      <c r="N16" s="16">
        <v>3</v>
      </c>
      <c r="O16" s="16">
        <v>3</v>
      </c>
      <c r="P16" s="16">
        <v>3</v>
      </c>
      <c r="Q16" s="16">
        <v>3</v>
      </c>
      <c r="R16" s="16">
        <v>3</v>
      </c>
      <c r="S16" s="16">
        <v>3</v>
      </c>
      <c r="T16" s="16">
        <v>3</v>
      </c>
      <c r="U16" s="12">
        <f t="shared" si="0"/>
        <v>2.5555555555555554</v>
      </c>
      <c r="V16" s="12">
        <f t="shared" si="1"/>
        <v>2.8888888888888888</v>
      </c>
    </row>
    <row r="17" spans="1:22">
      <c r="A17" s="2">
        <v>13</v>
      </c>
      <c r="B17" s="2" t="s">
        <v>45</v>
      </c>
      <c r="C17" s="16">
        <v>2</v>
      </c>
      <c r="D17" s="16">
        <v>3</v>
      </c>
      <c r="E17" s="16">
        <v>1</v>
      </c>
      <c r="F17" s="16">
        <v>2</v>
      </c>
      <c r="G17" s="16">
        <v>2</v>
      </c>
      <c r="H17" s="16">
        <v>3</v>
      </c>
      <c r="I17" s="16">
        <v>3</v>
      </c>
      <c r="J17" s="16">
        <v>3</v>
      </c>
      <c r="K17" s="16">
        <v>3</v>
      </c>
      <c r="L17" s="16">
        <v>2</v>
      </c>
      <c r="M17" s="16">
        <v>3</v>
      </c>
      <c r="N17" s="16">
        <v>3</v>
      </c>
      <c r="O17" s="16">
        <v>2</v>
      </c>
      <c r="P17" s="16">
        <v>3</v>
      </c>
      <c r="Q17" s="16">
        <v>2</v>
      </c>
      <c r="R17" s="16">
        <v>3</v>
      </c>
      <c r="S17" s="16">
        <v>3</v>
      </c>
      <c r="T17" s="16">
        <v>3</v>
      </c>
      <c r="U17" s="12">
        <f t="shared" si="0"/>
        <v>2.3333333333333335</v>
      </c>
      <c r="V17" s="12">
        <f t="shared" si="1"/>
        <v>2.7777777777777777</v>
      </c>
    </row>
    <row r="18" spans="1:22">
      <c r="A18" s="2">
        <v>14</v>
      </c>
      <c r="B18" s="2" t="s">
        <v>46</v>
      </c>
      <c r="C18" s="16">
        <v>2</v>
      </c>
      <c r="D18" s="16">
        <v>3</v>
      </c>
      <c r="E18" s="16">
        <v>1</v>
      </c>
      <c r="F18" s="16">
        <v>3</v>
      </c>
      <c r="G18" s="16">
        <v>3</v>
      </c>
      <c r="H18" s="16">
        <v>3</v>
      </c>
      <c r="I18" s="16">
        <v>3</v>
      </c>
      <c r="J18" s="16">
        <v>3</v>
      </c>
      <c r="K18" s="16">
        <v>3</v>
      </c>
      <c r="L18" s="16">
        <v>3</v>
      </c>
      <c r="M18" s="16">
        <v>3</v>
      </c>
      <c r="N18" s="16">
        <v>3</v>
      </c>
      <c r="O18" s="16">
        <v>3</v>
      </c>
      <c r="P18" s="16">
        <v>3</v>
      </c>
      <c r="Q18" s="16">
        <v>3</v>
      </c>
      <c r="R18" s="16">
        <v>3</v>
      </c>
      <c r="S18" s="16">
        <v>3</v>
      </c>
      <c r="T18" s="16">
        <v>3</v>
      </c>
      <c r="U18" s="12">
        <f t="shared" si="0"/>
        <v>2.6666666666666665</v>
      </c>
      <c r="V18" s="12">
        <f t="shared" si="1"/>
        <v>3</v>
      </c>
    </row>
    <row r="19" spans="1:22">
      <c r="A19" s="2">
        <v>15</v>
      </c>
      <c r="B19" s="2" t="s">
        <v>47</v>
      </c>
      <c r="C19" s="16">
        <v>2</v>
      </c>
      <c r="D19" s="16">
        <v>3</v>
      </c>
      <c r="E19" s="16">
        <v>1</v>
      </c>
      <c r="F19" s="16">
        <v>2</v>
      </c>
      <c r="G19" s="16">
        <v>3</v>
      </c>
      <c r="H19" s="16">
        <v>3</v>
      </c>
      <c r="I19" s="16">
        <v>3</v>
      </c>
      <c r="J19" s="16">
        <v>3</v>
      </c>
      <c r="K19" s="16">
        <v>3</v>
      </c>
      <c r="L19" s="16">
        <v>3</v>
      </c>
      <c r="M19" s="16">
        <v>3</v>
      </c>
      <c r="N19" s="16">
        <v>3</v>
      </c>
      <c r="O19" s="16">
        <v>3</v>
      </c>
      <c r="P19" s="16">
        <v>3</v>
      </c>
      <c r="Q19" s="16">
        <v>3</v>
      </c>
      <c r="R19" s="16">
        <v>3</v>
      </c>
      <c r="S19" s="16">
        <v>3</v>
      </c>
      <c r="T19" s="16">
        <v>3</v>
      </c>
      <c r="U19" s="12">
        <f t="shared" si="0"/>
        <v>2.6666666666666665</v>
      </c>
      <c r="V19" s="12">
        <f t="shared" si="1"/>
        <v>2.8888888888888888</v>
      </c>
    </row>
    <row r="20" spans="1:22">
      <c r="A20" s="2">
        <v>16</v>
      </c>
      <c r="B20" s="2" t="s">
        <v>48</v>
      </c>
      <c r="C20" s="16">
        <v>2</v>
      </c>
      <c r="D20" s="16">
        <v>3</v>
      </c>
      <c r="E20" s="16">
        <v>1</v>
      </c>
      <c r="F20" s="16">
        <v>2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16">
        <v>3</v>
      </c>
      <c r="M20" s="16">
        <v>3</v>
      </c>
      <c r="N20" s="16">
        <v>3</v>
      </c>
      <c r="O20" s="16">
        <v>3</v>
      </c>
      <c r="P20" s="16">
        <v>3</v>
      </c>
      <c r="Q20" s="16">
        <v>3</v>
      </c>
      <c r="R20" s="16">
        <v>3</v>
      </c>
      <c r="S20" s="16">
        <v>3</v>
      </c>
      <c r="T20" s="16">
        <v>3</v>
      </c>
      <c r="U20" s="12">
        <f t="shared" si="0"/>
        <v>2.6666666666666665</v>
      </c>
      <c r="V20" s="12">
        <f t="shared" si="1"/>
        <v>2.8888888888888888</v>
      </c>
    </row>
    <row r="21" spans="1:22">
      <c r="A21" s="2">
        <v>17</v>
      </c>
      <c r="B21" s="2" t="s">
        <v>49</v>
      </c>
      <c r="C21" s="16">
        <v>2</v>
      </c>
      <c r="D21" s="16">
        <v>3</v>
      </c>
      <c r="E21" s="16">
        <v>1</v>
      </c>
      <c r="F21" s="16">
        <v>2</v>
      </c>
      <c r="G21" s="16">
        <v>3</v>
      </c>
      <c r="H21" s="16">
        <v>3</v>
      </c>
      <c r="I21" s="16">
        <v>3</v>
      </c>
      <c r="J21" s="16">
        <v>3</v>
      </c>
      <c r="K21" s="16">
        <v>3</v>
      </c>
      <c r="L21" s="16">
        <v>3</v>
      </c>
      <c r="M21" s="16">
        <v>3</v>
      </c>
      <c r="N21" s="16">
        <v>3</v>
      </c>
      <c r="O21" s="16">
        <v>3</v>
      </c>
      <c r="P21" s="16">
        <v>3</v>
      </c>
      <c r="Q21" s="16">
        <v>3</v>
      </c>
      <c r="R21" s="16">
        <v>3</v>
      </c>
      <c r="S21" s="16">
        <v>3</v>
      </c>
      <c r="T21" s="16">
        <v>3</v>
      </c>
      <c r="U21" s="12">
        <f t="shared" si="0"/>
        <v>2.6666666666666665</v>
      </c>
      <c r="V21" s="12">
        <f t="shared" si="1"/>
        <v>2.8888888888888888</v>
      </c>
    </row>
    <row r="22" spans="1:22">
      <c r="A22" s="2">
        <v>18</v>
      </c>
      <c r="B22" s="2" t="s">
        <v>50</v>
      </c>
      <c r="C22" s="16">
        <v>2</v>
      </c>
      <c r="D22" s="16">
        <v>3</v>
      </c>
      <c r="E22" s="16">
        <v>1</v>
      </c>
      <c r="F22" s="16">
        <v>3</v>
      </c>
      <c r="G22" s="16">
        <v>3</v>
      </c>
      <c r="H22" s="16">
        <v>3</v>
      </c>
      <c r="I22" s="16">
        <v>3</v>
      </c>
      <c r="J22" s="16">
        <v>3</v>
      </c>
      <c r="K22" s="16">
        <v>3</v>
      </c>
      <c r="L22" s="16">
        <v>3</v>
      </c>
      <c r="M22" s="16">
        <v>3</v>
      </c>
      <c r="N22" s="16">
        <v>3</v>
      </c>
      <c r="O22" s="16">
        <v>3</v>
      </c>
      <c r="P22" s="16">
        <v>3</v>
      </c>
      <c r="Q22" s="16">
        <v>3</v>
      </c>
      <c r="R22" s="16">
        <v>3</v>
      </c>
      <c r="S22" s="16">
        <v>3</v>
      </c>
      <c r="T22" s="16">
        <v>3</v>
      </c>
      <c r="U22" s="12">
        <f t="shared" si="0"/>
        <v>2.6666666666666665</v>
      </c>
      <c r="V22" s="12">
        <f t="shared" si="1"/>
        <v>3</v>
      </c>
    </row>
    <row r="23" spans="1:22">
      <c r="A23" s="2">
        <v>19</v>
      </c>
      <c r="B23" s="15" t="s">
        <v>65</v>
      </c>
      <c r="C23" s="16">
        <v>2</v>
      </c>
      <c r="D23" s="16">
        <v>2</v>
      </c>
      <c r="E23" s="16">
        <v>1</v>
      </c>
      <c r="F23" s="16">
        <v>2</v>
      </c>
      <c r="G23" s="16">
        <v>2</v>
      </c>
      <c r="H23" s="16">
        <v>2</v>
      </c>
      <c r="I23" s="16">
        <v>2</v>
      </c>
      <c r="J23" s="16">
        <v>3</v>
      </c>
      <c r="K23" s="16">
        <v>2</v>
      </c>
      <c r="L23" s="16">
        <v>2</v>
      </c>
      <c r="M23" s="16">
        <v>2</v>
      </c>
      <c r="N23" s="16">
        <v>3</v>
      </c>
      <c r="O23" s="16">
        <v>2</v>
      </c>
      <c r="P23" s="16">
        <v>3</v>
      </c>
      <c r="Q23" s="16">
        <v>2</v>
      </c>
      <c r="R23" s="16">
        <v>3</v>
      </c>
      <c r="S23" s="16">
        <v>3</v>
      </c>
      <c r="T23" s="16">
        <v>3</v>
      </c>
      <c r="U23" s="12">
        <f t="shared" si="0"/>
        <v>2</v>
      </c>
      <c r="V23" s="12">
        <f t="shared" si="1"/>
        <v>2.5555555555555554</v>
      </c>
    </row>
    <row r="24" spans="1:22">
      <c r="A24" s="2">
        <v>20</v>
      </c>
      <c r="B24" s="2" t="s">
        <v>51</v>
      </c>
      <c r="C24" s="16">
        <v>2</v>
      </c>
      <c r="D24" s="16">
        <v>3</v>
      </c>
      <c r="E24" s="16">
        <v>1</v>
      </c>
      <c r="F24" s="16">
        <v>3</v>
      </c>
      <c r="G24" s="16">
        <v>3</v>
      </c>
      <c r="H24" s="16">
        <v>3</v>
      </c>
      <c r="I24" s="16">
        <v>3</v>
      </c>
      <c r="J24" s="16">
        <v>3</v>
      </c>
      <c r="K24" s="16">
        <v>3</v>
      </c>
      <c r="L24" s="16">
        <v>3</v>
      </c>
      <c r="M24" s="16">
        <v>3</v>
      </c>
      <c r="N24" s="16">
        <v>3</v>
      </c>
      <c r="O24" s="16">
        <v>3</v>
      </c>
      <c r="P24" s="16">
        <v>3</v>
      </c>
      <c r="Q24" s="16">
        <v>3</v>
      </c>
      <c r="R24" s="16">
        <v>3</v>
      </c>
      <c r="S24" s="16">
        <v>3</v>
      </c>
      <c r="T24" s="16">
        <v>3</v>
      </c>
      <c r="U24" s="12">
        <f t="shared" si="0"/>
        <v>2.6666666666666665</v>
      </c>
      <c r="V24" s="12">
        <f t="shared" si="1"/>
        <v>3</v>
      </c>
    </row>
    <row r="25" spans="1:22">
      <c r="A25" s="2">
        <v>21</v>
      </c>
      <c r="B25" s="2" t="s">
        <v>52</v>
      </c>
      <c r="C25" s="16">
        <v>2</v>
      </c>
      <c r="D25" s="16">
        <v>3</v>
      </c>
      <c r="E25" s="16">
        <v>1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3</v>
      </c>
      <c r="L25" s="16">
        <v>3</v>
      </c>
      <c r="M25" s="16">
        <v>3</v>
      </c>
      <c r="N25" s="16">
        <v>3</v>
      </c>
      <c r="O25" s="16">
        <v>3</v>
      </c>
      <c r="P25" s="16">
        <v>3</v>
      </c>
      <c r="Q25" s="16">
        <v>3</v>
      </c>
      <c r="R25" s="16">
        <v>3</v>
      </c>
      <c r="S25" s="16">
        <v>3</v>
      </c>
      <c r="T25" s="16">
        <v>3</v>
      </c>
      <c r="U25" s="12">
        <f t="shared" si="0"/>
        <v>2.6666666666666665</v>
      </c>
      <c r="V25" s="12">
        <f t="shared" si="1"/>
        <v>3</v>
      </c>
    </row>
    <row r="26" spans="1:22">
      <c r="A26" s="2">
        <v>22</v>
      </c>
      <c r="B26" s="2" t="s">
        <v>53</v>
      </c>
      <c r="C26" s="16">
        <v>2</v>
      </c>
      <c r="D26" s="16">
        <v>3</v>
      </c>
      <c r="E26" s="16">
        <v>1</v>
      </c>
      <c r="F26" s="16">
        <v>3</v>
      </c>
      <c r="G26" s="16">
        <v>3</v>
      </c>
      <c r="H26" s="16"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v>3</v>
      </c>
      <c r="O26" s="16">
        <v>3</v>
      </c>
      <c r="P26" s="16">
        <v>3</v>
      </c>
      <c r="Q26" s="16">
        <v>3</v>
      </c>
      <c r="R26" s="16">
        <v>3</v>
      </c>
      <c r="S26" s="16">
        <v>3</v>
      </c>
      <c r="T26" s="16">
        <v>3</v>
      </c>
      <c r="U26" s="12">
        <f t="shared" si="0"/>
        <v>2.6666666666666665</v>
      </c>
      <c r="V26" s="12">
        <f t="shared" si="1"/>
        <v>3</v>
      </c>
    </row>
    <row r="27" spans="1:22">
      <c r="A27" s="2">
        <v>23</v>
      </c>
      <c r="B27" s="2" t="s">
        <v>54</v>
      </c>
      <c r="C27" s="16">
        <v>2</v>
      </c>
      <c r="D27" s="16">
        <v>3</v>
      </c>
      <c r="E27" s="16">
        <v>1</v>
      </c>
      <c r="F27" s="16">
        <v>2</v>
      </c>
      <c r="G27" s="16">
        <v>2</v>
      </c>
      <c r="H27" s="16">
        <v>3</v>
      </c>
      <c r="I27" s="16">
        <v>3</v>
      </c>
      <c r="J27" s="16">
        <v>3</v>
      </c>
      <c r="K27" s="16">
        <v>3</v>
      </c>
      <c r="L27" s="16">
        <v>3</v>
      </c>
      <c r="M27" s="16">
        <v>3</v>
      </c>
      <c r="N27" s="16">
        <v>3</v>
      </c>
      <c r="O27" s="16">
        <v>3</v>
      </c>
      <c r="P27" s="16">
        <v>3</v>
      </c>
      <c r="Q27" s="16">
        <v>3</v>
      </c>
      <c r="R27" s="16">
        <v>3</v>
      </c>
      <c r="S27" s="16">
        <v>3</v>
      </c>
      <c r="T27" s="16">
        <v>3</v>
      </c>
      <c r="U27" s="12">
        <f t="shared" si="0"/>
        <v>2.5555555555555554</v>
      </c>
      <c r="V27" s="12">
        <f t="shared" si="1"/>
        <v>2.8888888888888888</v>
      </c>
    </row>
    <row r="28" spans="1:22">
      <c r="A28" s="2">
        <v>24</v>
      </c>
      <c r="B28" s="2" t="s">
        <v>55</v>
      </c>
      <c r="C28" s="16">
        <v>2</v>
      </c>
      <c r="D28" s="16">
        <v>3</v>
      </c>
      <c r="E28" s="16">
        <v>1</v>
      </c>
      <c r="F28" s="16">
        <v>3</v>
      </c>
      <c r="G28" s="16">
        <v>2</v>
      </c>
      <c r="H28" s="16">
        <v>3</v>
      </c>
      <c r="I28" s="16">
        <v>3</v>
      </c>
      <c r="J28" s="16">
        <v>3</v>
      </c>
      <c r="K28" s="16">
        <v>3</v>
      </c>
      <c r="L28" s="16">
        <v>3</v>
      </c>
      <c r="M28" s="16">
        <v>3</v>
      </c>
      <c r="N28" s="16">
        <v>3</v>
      </c>
      <c r="O28" s="16">
        <v>3</v>
      </c>
      <c r="P28" s="16">
        <v>3</v>
      </c>
      <c r="Q28" s="16">
        <v>3</v>
      </c>
      <c r="R28" s="16">
        <v>3</v>
      </c>
      <c r="S28" s="16">
        <v>3</v>
      </c>
      <c r="T28" s="16">
        <v>3</v>
      </c>
      <c r="U28" s="12">
        <f t="shared" si="0"/>
        <v>2.5555555555555554</v>
      </c>
      <c r="V28" s="12">
        <f t="shared" si="1"/>
        <v>3</v>
      </c>
    </row>
    <row r="29" spans="1:22">
      <c r="A29" s="2">
        <v>25</v>
      </c>
      <c r="B29" s="2" t="s">
        <v>56</v>
      </c>
      <c r="C29" s="16">
        <v>2</v>
      </c>
      <c r="D29" s="16">
        <v>3</v>
      </c>
      <c r="E29" s="16">
        <v>1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16">
        <v>3</v>
      </c>
      <c r="M29" s="16">
        <v>3</v>
      </c>
      <c r="N29" s="16">
        <v>3</v>
      </c>
      <c r="O29" s="16">
        <v>3</v>
      </c>
      <c r="P29" s="16">
        <v>3</v>
      </c>
      <c r="Q29" s="16">
        <v>3</v>
      </c>
      <c r="R29" s="16">
        <v>3</v>
      </c>
      <c r="S29" s="16">
        <v>3</v>
      </c>
      <c r="T29" s="16">
        <v>3</v>
      </c>
      <c r="U29" s="12">
        <f t="shared" si="0"/>
        <v>2.6666666666666665</v>
      </c>
      <c r="V29" s="12">
        <f t="shared" si="1"/>
        <v>3</v>
      </c>
    </row>
    <row r="30" spans="1:22">
      <c r="A30" s="2">
        <v>26</v>
      </c>
      <c r="B30" s="2" t="s">
        <v>57</v>
      </c>
      <c r="C30" s="16">
        <v>2</v>
      </c>
      <c r="D30" s="16">
        <v>3</v>
      </c>
      <c r="E30" s="16">
        <v>1</v>
      </c>
      <c r="F30" s="16">
        <v>2</v>
      </c>
      <c r="G30" s="16">
        <v>2</v>
      </c>
      <c r="H30" s="16">
        <v>2</v>
      </c>
      <c r="I30" s="16">
        <v>2</v>
      </c>
      <c r="J30" s="16">
        <v>3</v>
      </c>
      <c r="K30" s="16">
        <v>2</v>
      </c>
      <c r="L30" s="16">
        <v>2</v>
      </c>
      <c r="M30" s="16">
        <v>2</v>
      </c>
      <c r="N30" s="16">
        <v>3</v>
      </c>
      <c r="O30" s="16">
        <v>2</v>
      </c>
      <c r="P30" s="16">
        <v>3</v>
      </c>
      <c r="Q30" s="16">
        <v>2</v>
      </c>
      <c r="R30" s="16">
        <v>3</v>
      </c>
      <c r="S30" s="16">
        <v>3</v>
      </c>
      <c r="T30" s="16">
        <v>3</v>
      </c>
      <c r="U30" s="12">
        <f t="shared" si="0"/>
        <v>2</v>
      </c>
      <c r="V30" s="12">
        <f t="shared" si="1"/>
        <v>2.6666666666666665</v>
      </c>
    </row>
    <row r="31" spans="1:22">
      <c r="A31" s="2">
        <v>27</v>
      </c>
      <c r="B31" s="2" t="s">
        <v>58</v>
      </c>
      <c r="C31" s="16">
        <v>2</v>
      </c>
      <c r="D31" s="16">
        <v>3</v>
      </c>
      <c r="E31" s="16">
        <v>1</v>
      </c>
      <c r="F31" s="16">
        <v>2</v>
      </c>
      <c r="G31" s="16">
        <v>2</v>
      </c>
      <c r="H31" s="16">
        <v>3</v>
      </c>
      <c r="I31" s="16">
        <v>3</v>
      </c>
      <c r="J31" s="40">
        <v>3</v>
      </c>
      <c r="K31" s="16">
        <v>3</v>
      </c>
      <c r="L31" s="16">
        <v>3</v>
      </c>
      <c r="M31" s="16">
        <v>3</v>
      </c>
      <c r="N31" s="16">
        <v>3</v>
      </c>
      <c r="O31" s="16">
        <v>3</v>
      </c>
      <c r="P31" s="16">
        <v>3</v>
      </c>
      <c r="Q31" s="16">
        <v>3</v>
      </c>
      <c r="R31" s="16">
        <v>3</v>
      </c>
      <c r="S31" s="16">
        <v>3</v>
      </c>
      <c r="T31" s="16">
        <v>3</v>
      </c>
      <c r="U31" s="12">
        <f t="shared" si="0"/>
        <v>2.5555555555555554</v>
      </c>
      <c r="V31" s="12">
        <f t="shared" si="1"/>
        <v>2.8888888888888888</v>
      </c>
    </row>
    <row r="32" spans="1:22">
      <c r="A32" s="2">
        <v>28</v>
      </c>
      <c r="B32" s="2" t="s">
        <v>59</v>
      </c>
      <c r="C32" s="16">
        <v>2</v>
      </c>
      <c r="D32" s="16">
        <v>3</v>
      </c>
      <c r="E32" s="16">
        <v>1</v>
      </c>
      <c r="F32" s="16">
        <v>3</v>
      </c>
      <c r="G32" s="16">
        <v>2</v>
      </c>
      <c r="H32" s="16">
        <v>3</v>
      </c>
      <c r="I32" s="16">
        <v>3</v>
      </c>
      <c r="J32" s="20">
        <v>3</v>
      </c>
      <c r="K32" s="16">
        <v>3</v>
      </c>
      <c r="L32" s="16">
        <v>3</v>
      </c>
      <c r="M32" s="16">
        <v>3</v>
      </c>
      <c r="N32" s="16">
        <v>3</v>
      </c>
      <c r="O32" s="16">
        <v>3</v>
      </c>
      <c r="P32" s="16">
        <v>3</v>
      </c>
      <c r="Q32" s="16">
        <v>3</v>
      </c>
      <c r="R32" s="16">
        <v>3</v>
      </c>
      <c r="S32" s="16">
        <v>3</v>
      </c>
      <c r="T32" s="16">
        <v>3</v>
      </c>
      <c r="U32" s="12">
        <f t="shared" si="0"/>
        <v>2.5555555555555554</v>
      </c>
      <c r="V32" s="12">
        <f t="shared" si="1"/>
        <v>3</v>
      </c>
    </row>
    <row r="33" spans="1:22">
      <c r="A33" s="2">
        <v>29</v>
      </c>
      <c r="B33" s="2" t="s">
        <v>60</v>
      </c>
      <c r="C33" s="16">
        <v>2</v>
      </c>
      <c r="D33" s="16">
        <v>3</v>
      </c>
      <c r="E33" s="16">
        <v>1</v>
      </c>
      <c r="F33" s="16">
        <v>3</v>
      </c>
      <c r="G33" s="16">
        <v>2</v>
      </c>
      <c r="H33" s="16">
        <v>3</v>
      </c>
      <c r="I33" s="16">
        <v>3</v>
      </c>
      <c r="J33" s="16">
        <v>3</v>
      </c>
      <c r="K33" s="16">
        <v>3</v>
      </c>
      <c r="L33" s="16">
        <v>3</v>
      </c>
      <c r="M33" s="16">
        <v>3</v>
      </c>
      <c r="N33" s="16">
        <v>3</v>
      </c>
      <c r="O33" s="16">
        <v>3</v>
      </c>
      <c r="P33" s="16">
        <v>3</v>
      </c>
      <c r="Q33" s="16">
        <v>3</v>
      </c>
      <c r="R33" s="16">
        <v>3</v>
      </c>
      <c r="S33" s="16">
        <v>3</v>
      </c>
      <c r="T33" s="16">
        <v>3</v>
      </c>
      <c r="U33" s="12">
        <f t="shared" si="0"/>
        <v>2.5555555555555554</v>
      </c>
      <c r="V33" s="12">
        <f t="shared" si="1"/>
        <v>3</v>
      </c>
    </row>
    <row r="34" spans="1:22">
      <c r="A34" s="2">
        <v>30</v>
      </c>
      <c r="B34" s="2" t="s">
        <v>61</v>
      </c>
      <c r="C34" s="16">
        <v>2</v>
      </c>
      <c r="D34" s="16">
        <v>3</v>
      </c>
      <c r="E34" s="16">
        <v>1</v>
      </c>
      <c r="F34" s="16">
        <v>3</v>
      </c>
      <c r="G34" s="16">
        <v>2</v>
      </c>
      <c r="H34" s="16">
        <v>3</v>
      </c>
      <c r="I34" s="16">
        <v>3</v>
      </c>
      <c r="J34" s="16">
        <v>3</v>
      </c>
      <c r="K34" s="16">
        <v>3</v>
      </c>
      <c r="L34" s="16">
        <v>3</v>
      </c>
      <c r="M34" s="16">
        <v>3</v>
      </c>
      <c r="N34" s="16">
        <v>3</v>
      </c>
      <c r="O34" s="16">
        <v>3</v>
      </c>
      <c r="P34" s="16">
        <v>3</v>
      </c>
      <c r="Q34" s="16">
        <v>3</v>
      </c>
      <c r="R34" s="16">
        <v>3</v>
      </c>
      <c r="S34" s="16">
        <v>3</v>
      </c>
      <c r="T34" s="16">
        <v>3</v>
      </c>
      <c r="U34" s="12">
        <f t="shared" ref="U34:U35" si="2">(C34+E34+G34+I34+K34+M34+O34+Q34+S34)/9</f>
        <v>2.5555555555555554</v>
      </c>
      <c r="V34" s="12">
        <f t="shared" ref="V34:V35" si="3">(D34+F34+H34+J34+L34+N34+P34+R34+T34)/9</f>
        <v>3</v>
      </c>
    </row>
    <row r="35" spans="1:22">
      <c r="A35" s="2">
        <v>31</v>
      </c>
      <c r="B35" s="2" t="s">
        <v>62</v>
      </c>
      <c r="C35" s="16">
        <v>2</v>
      </c>
      <c r="D35" s="16">
        <v>3</v>
      </c>
      <c r="E35" s="16">
        <v>1</v>
      </c>
      <c r="F35" s="16">
        <v>3</v>
      </c>
      <c r="G35" s="16">
        <v>3</v>
      </c>
      <c r="H35" s="16">
        <v>3</v>
      </c>
      <c r="I35" s="16">
        <v>3</v>
      </c>
      <c r="J35" s="16">
        <v>3</v>
      </c>
      <c r="K35" s="16">
        <v>3</v>
      </c>
      <c r="L35" s="16">
        <v>3</v>
      </c>
      <c r="M35" s="16">
        <v>3</v>
      </c>
      <c r="N35" s="16">
        <v>3</v>
      </c>
      <c r="O35" s="16">
        <v>3</v>
      </c>
      <c r="P35" s="16">
        <v>3</v>
      </c>
      <c r="Q35" s="16">
        <v>3</v>
      </c>
      <c r="R35" s="16">
        <v>3</v>
      </c>
      <c r="S35" s="16">
        <v>3</v>
      </c>
      <c r="T35" s="16">
        <v>3</v>
      </c>
      <c r="U35" s="12">
        <f t="shared" si="2"/>
        <v>2.6666666666666665</v>
      </c>
      <c r="V35" s="12">
        <f t="shared" si="3"/>
        <v>3</v>
      </c>
    </row>
    <row r="36" spans="1:22">
      <c r="A36" s="2">
        <v>32</v>
      </c>
      <c r="B36" s="2" t="s">
        <v>63</v>
      </c>
      <c r="C36" s="16">
        <v>2</v>
      </c>
      <c r="D36" s="16">
        <v>3</v>
      </c>
      <c r="E36" s="16">
        <v>1</v>
      </c>
      <c r="F36" s="16">
        <v>3</v>
      </c>
      <c r="G36" s="16">
        <v>3</v>
      </c>
      <c r="H36" s="16">
        <v>3</v>
      </c>
      <c r="I36" s="16">
        <v>3</v>
      </c>
      <c r="J36" s="16">
        <v>3</v>
      </c>
      <c r="K36" s="16">
        <v>3</v>
      </c>
      <c r="L36" s="16">
        <v>3</v>
      </c>
      <c r="M36" s="16">
        <v>3</v>
      </c>
      <c r="N36" s="16">
        <v>3</v>
      </c>
      <c r="O36" s="16">
        <v>3</v>
      </c>
      <c r="P36" s="16">
        <v>3</v>
      </c>
      <c r="Q36" s="16">
        <v>3</v>
      </c>
      <c r="R36" s="16">
        <v>3</v>
      </c>
      <c r="S36" s="16">
        <v>3</v>
      </c>
      <c r="T36" s="16">
        <v>3</v>
      </c>
      <c r="U36" s="12">
        <f t="shared" si="0"/>
        <v>2.6666666666666665</v>
      </c>
      <c r="V36" s="12">
        <f t="shared" si="1"/>
        <v>3</v>
      </c>
    </row>
    <row r="37" spans="1:22">
      <c r="A37" s="2">
        <v>33</v>
      </c>
      <c r="B37" s="2" t="s">
        <v>64</v>
      </c>
      <c r="C37" s="16">
        <v>2</v>
      </c>
      <c r="D37" s="16">
        <v>3</v>
      </c>
      <c r="E37" s="16">
        <v>1</v>
      </c>
      <c r="F37" s="16">
        <v>2</v>
      </c>
      <c r="G37" s="16">
        <v>2</v>
      </c>
      <c r="H37" s="16">
        <v>3</v>
      </c>
      <c r="I37" s="16">
        <v>3</v>
      </c>
      <c r="J37" s="16">
        <v>3</v>
      </c>
      <c r="K37" s="16">
        <v>3</v>
      </c>
      <c r="L37" s="16">
        <v>3</v>
      </c>
      <c r="M37" s="16">
        <v>3</v>
      </c>
      <c r="N37" s="16">
        <v>3</v>
      </c>
      <c r="O37" s="16">
        <v>3</v>
      </c>
      <c r="P37" s="16">
        <v>3</v>
      </c>
      <c r="Q37" s="16">
        <v>3</v>
      </c>
      <c r="R37" s="16">
        <v>3</v>
      </c>
      <c r="S37" s="16">
        <v>3</v>
      </c>
      <c r="T37" s="16">
        <v>3</v>
      </c>
      <c r="U37" s="12">
        <f t="shared" ref="U37" si="4">(C37+E37+G37+I37+K37+M37+O37+Q37+S37)/9</f>
        <v>2.5555555555555554</v>
      </c>
      <c r="V37" s="12">
        <f t="shared" ref="V37" si="5">(D37+F37+H37+J37+L37+N37+P37+R37+T37)/9</f>
        <v>2.8888888888888888</v>
      </c>
    </row>
    <row r="38" spans="1:22">
      <c r="A38" s="2">
        <v>34</v>
      </c>
      <c r="B38" s="23" t="s">
        <v>66</v>
      </c>
      <c r="C38" s="16"/>
      <c r="D38" s="16">
        <v>3</v>
      </c>
      <c r="E38" s="16"/>
      <c r="F38" s="16">
        <v>3</v>
      </c>
      <c r="G38" s="16"/>
      <c r="H38" s="16">
        <v>3</v>
      </c>
      <c r="I38" s="16"/>
      <c r="J38" s="16">
        <v>3</v>
      </c>
      <c r="K38" s="16"/>
      <c r="L38" s="16">
        <v>3</v>
      </c>
      <c r="M38" s="16"/>
      <c r="N38" s="16">
        <v>3</v>
      </c>
      <c r="O38" s="16"/>
      <c r="P38" s="16">
        <v>3</v>
      </c>
      <c r="Q38" s="16"/>
      <c r="R38" s="16">
        <v>3</v>
      </c>
      <c r="S38" s="16"/>
      <c r="T38" s="16">
        <v>3</v>
      </c>
      <c r="U38" s="12">
        <f t="shared" ref="U38" si="6">(C38+E38+G38+I38+K38+M38+O38+Q38+S38)/9</f>
        <v>0</v>
      </c>
      <c r="V38" s="12">
        <f t="shared" ref="V38" si="7">(D38+F38+H38+J38+L38+N38+P38+R38+T38)/9</f>
        <v>3</v>
      </c>
    </row>
    <row r="39" spans="1:22" ht="15" customHeight="1">
      <c r="A39" s="41" t="s">
        <v>6</v>
      </c>
      <c r="B39" s="42"/>
      <c r="C39" s="26">
        <f>COUNTIF(C5:C37, "3")</f>
        <v>0</v>
      </c>
      <c r="D39" s="26">
        <f>COUNTIF(D5:D38, "3")</f>
        <v>33</v>
      </c>
      <c r="E39" s="26">
        <f>COUNTIF(E5:E37, "3")</f>
        <v>0</v>
      </c>
      <c r="F39" s="26">
        <f>COUNTIF(F5:F38, "3")</f>
        <v>14</v>
      </c>
      <c r="G39" s="26">
        <f>COUNTIF(G5:G37, "3")</f>
        <v>14</v>
      </c>
      <c r="H39" s="26">
        <f>COUNTIF(H5:H38, "3")</f>
        <v>31</v>
      </c>
      <c r="I39" s="26">
        <f>COUNTIF(I5:I37, "3")</f>
        <v>27</v>
      </c>
      <c r="J39" s="26">
        <f>COUNTIF(J5:J38, "3")</f>
        <v>34</v>
      </c>
      <c r="K39" s="26">
        <f>COUNTIF(K5:K37, "3")</f>
        <v>28</v>
      </c>
      <c r="L39" s="26">
        <f>COUNTIF(L5:L38, "3")</f>
        <v>31</v>
      </c>
      <c r="M39" s="26">
        <f>COUNTIF(M5:M37, "3")</f>
        <v>28</v>
      </c>
      <c r="N39" s="26">
        <f>COUNTIF(N5:N38, "3")</f>
        <v>34</v>
      </c>
      <c r="O39" s="26">
        <f>COUNTIF(O5:O37, "3")</f>
        <v>27</v>
      </c>
      <c r="P39" s="26">
        <f>COUNTIF(P5:P38, "3")</f>
        <v>34</v>
      </c>
      <c r="Q39" s="26">
        <f>COUNTIF(Q5:Q37, "3")</f>
        <v>27</v>
      </c>
      <c r="R39" s="26">
        <f>COUNTIF(R5:R38, "3")</f>
        <v>34</v>
      </c>
      <c r="S39" s="26">
        <f>COUNTIF(S5:S37, "3")</f>
        <v>32</v>
      </c>
      <c r="T39" s="26">
        <f>COUNTIF(T5:T38, "3")</f>
        <v>34</v>
      </c>
      <c r="U39" s="28">
        <f>(K39+M39+O39+Q39+S39)/5</f>
        <v>28.4</v>
      </c>
      <c r="V39" s="28">
        <f t="shared" ref="V39" si="8">(L39+N39+P39+R39+T39)/5</f>
        <v>33.4</v>
      </c>
    </row>
    <row r="40" spans="1:22">
      <c r="A40" s="43"/>
      <c r="B40" s="44"/>
      <c r="C40" s="29">
        <f>(C39*100)/32</f>
        <v>0</v>
      </c>
      <c r="D40" s="29">
        <f>(D39*100)/34</f>
        <v>97.058823529411768</v>
      </c>
      <c r="E40" s="29">
        <f>(E39*100)/32</f>
        <v>0</v>
      </c>
      <c r="F40" s="29">
        <f>(F39*100)/34</f>
        <v>41.176470588235297</v>
      </c>
      <c r="G40" s="29">
        <f>(G39*100)/32</f>
        <v>43.75</v>
      </c>
      <c r="H40" s="29">
        <f>(H39*100)/34</f>
        <v>91.17647058823529</v>
      </c>
      <c r="I40" s="29">
        <f>(I39*100)/32</f>
        <v>84.375</v>
      </c>
      <c r="J40" s="29">
        <f>(J39*100)/34</f>
        <v>100</v>
      </c>
      <c r="K40" s="29">
        <f>(K39*100)/32</f>
        <v>87.5</v>
      </c>
      <c r="L40" s="29">
        <f>(L39*100)/34</f>
        <v>91.17647058823529</v>
      </c>
      <c r="M40" s="29">
        <f>(M39*100)/32</f>
        <v>87.5</v>
      </c>
      <c r="N40" s="29">
        <f>(N39*100)/34</f>
        <v>100</v>
      </c>
      <c r="O40" s="29">
        <f>(O39*100)/32</f>
        <v>84.375</v>
      </c>
      <c r="P40" s="29">
        <f>(P39*100)/34</f>
        <v>100</v>
      </c>
      <c r="Q40" s="29">
        <f>(Q39*100)/32</f>
        <v>84.375</v>
      </c>
      <c r="R40" s="29">
        <f>(R39*100)/34</f>
        <v>100</v>
      </c>
      <c r="S40" s="29">
        <f>(S39*100)/32</f>
        <v>100</v>
      </c>
      <c r="T40" s="29">
        <f>(T39*100)/34</f>
        <v>100</v>
      </c>
      <c r="U40" s="30">
        <f>(U39*100)/32</f>
        <v>88.75</v>
      </c>
      <c r="V40" s="30">
        <f>(V39*100)/34</f>
        <v>98.235294117647058</v>
      </c>
    </row>
    <row r="41" spans="1:22" ht="15" customHeight="1">
      <c r="A41" s="41" t="s">
        <v>7</v>
      </c>
      <c r="B41" s="42"/>
      <c r="C41" s="26">
        <f>COUNTIF(C5:C37, "2")</f>
        <v>32</v>
      </c>
      <c r="D41" s="26">
        <f>COUNTIF(D5:D38, "2")</f>
        <v>1</v>
      </c>
      <c r="E41" s="26">
        <f>COUNTIF(E5:E37, "2")</f>
        <v>0</v>
      </c>
      <c r="F41" s="26">
        <f>COUNTIF(F5:F38, "2")</f>
        <v>20</v>
      </c>
      <c r="G41" s="26">
        <f>COUNTIF(G5:G37, "2")</f>
        <v>18</v>
      </c>
      <c r="H41" s="26">
        <f>COUNTIF(H5:H38, "2")</f>
        <v>3</v>
      </c>
      <c r="I41" s="26">
        <f>COUNTIF(I5:I37, "2")</f>
        <v>5</v>
      </c>
      <c r="J41" s="26">
        <f>COUNTIF(J5:J38, "2")</f>
        <v>0</v>
      </c>
      <c r="K41" s="26">
        <f>COUNTIF(K5:K37, "2")</f>
        <v>4</v>
      </c>
      <c r="L41" s="26">
        <f>COUNTIF(L5:L38, "2")</f>
        <v>3</v>
      </c>
      <c r="M41" s="26">
        <f>COUNTIF(M5:M37, "2")</f>
        <v>4</v>
      </c>
      <c r="N41" s="26">
        <f>COUNTIF(N5:N38, "2")</f>
        <v>0</v>
      </c>
      <c r="O41" s="26">
        <f>COUNTIF(O5:O37, "2")</f>
        <v>5</v>
      </c>
      <c r="P41" s="26">
        <f>COUNTIF(P5:P38, "2")</f>
        <v>0</v>
      </c>
      <c r="Q41" s="26">
        <f>COUNTIF(Q5:Q37, "2")</f>
        <v>5</v>
      </c>
      <c r="R41" s="26">
        <f>COUNTIF(R5:R38, "2")</f>
        <v>0</v>
      </c>
      <c r="S41" s="26">
        <f>COUNTIF(S5:S37, "2")</f>
        <v>0</v>
      </c>
      <c r="T41" s="26">
        <f>COUNTIF(T5:T38, "2")</f>
        <v>0</v>
      </c>
      <c r="U41" s="28">
        <f t="shared" ref="U41:V41" si="9">(K41+M41+O41+Q41+S41)/5</f>
        <v>3.6</v>
      </c>
      <c r="V41" s="28">
        <f t="shared" si="9"/>
        <v>0.6</v>
      </c>
    </row>
    <row r="42" spans="1:22">
      <c r="A42" s="43"/>
      <c r="B42" s="44"/>
      <c r="C42" s="29">
        <f>(C41*100)/32</f>
        <v>100</v>
      </c>
      <c r="D42" s="29">
        <f>(D41*100)/34</f>
        <v>2.9411764705882355</v>
      </c>
      <c r="E42" s="29">
        <f>(E41*100)/32</f>
        <v>0</v>
      </c>
      <c r="F42" s="29">
        <f>(F41*100)/34</f>
        <v>58.823529411764703</v>
      </c>
      <c r="G42" s="29">
        <f>(G41*100)/32</f>
        <v>56.25</v>
      </c>
      <c r="H42" s="29">
        <f>(H41*100)/34</f>
        <v>8.8235294117647065</v>
      </c>
      <c r="I42" s="29">
        <f>(I41*100)/32</f>
        <v>15.625</v>
      </c>
      <c r="J42" s="29">
        <f>(J41*100)/34</f>
        <v>0</v>
      </c>
      <c r="K42" s="29">
        <f>(K41*100)/32</f>
        <v>12.5</v>
      </c>
      <c r="L42" s="29">
        <f>(L41*100)/34</f>
        <v>8.8235294117647065</v>
      </c>
      <c r="M42" s="29">
        <f>(M41*100)/32</f>
        <v>12.5</v>
      </c>
      <c r="N42" s="29">
        <f>(N41*100)/34</f>
        <v>0</v>
      </c>
      <c r="O42" s="29">
        <f>(O41*100)/32</f>
        <v>15.625</v>
      </c>
      <c r="P42" s="29">
        <f>(P41*100)/34</f>
        <v>0</v>
      </c>
      <c r="Q42" s="29">
        <f>(Q41*100)/32</f>
        <v>15.625</v>
      </c>
      <c r="R42" s="29">
        <f>(R41*100)/34</f>
        <v>0</v>
      </c>
      <c r="S42" s="29">
        <f>(S41*100)/32</f>
        <v>0</v>
      </c>
      <c r="T42" s="29">
        <f>(T41*100)/34</f>
        <v>0</v>
      </c>
      <c r="U42" s="30">
        <f>(U41*100)/32</f>
        <v>11.25</v>
      </c>
      <c r="V42" s="30">
        <f>(V41*100)/34</f>
        <v>1.7647058823529411</v>
      </c>
    </row>
    <row r="43" spans="1:22" ht="15" customHeight="1">
      <c r="A43" s="41" t="s">
        <v>8</v>
      </c>
      <c r="B43" s="42"/>
      <c r="C43" s="26">
        <f>COUNTIF(C5:C37, "1")</f>
        <v>0</v>
      </c>
      <c r="D43" s="26">
        <f>COUNTIF(D5:D38, "1")</f>
        <v>0</v>
      </c>
      <c r="E43" s="26">
        <f>COUNTIF(E5:E37, "1")</f>
        <v>32</v>
      </c>
      <c r="F43" s="26">
        <f>COUNTIF(F5:F38, "1")</f>
        <v>0</v>
      </c>
      <c r="G43" s="26">
        <f>COUNTIF(G5:G37, "1")</f>
        <v>0</v>
      </c>
      <c r="H43" s="26">
        <f>COUNTIF(H5:H38, "1")</f>
        <v>0</v>
      </c>
      <c r="I43" s="26">
        <f>COUNTIF(I5:I37, "1")</f>
        <v>0</v>
      </c>
      <c r="J43" s="26">
        <f>COUNTIF(J5:J38, "1")</f>
        <v>0</v>
      </c>
      <c r="K43" s="26">
        <f>COUNTIF(K5:K37, "1")</f>
        <v>0</v>
      </c>
      <c r="L43" s="26">
        <f>COUNTIF(L5:L38, "1")</f>
        <v>0</v>
      </c>
      <c r="M43" s="26">
        <f>COUNTIF(M5:M37, "1")</f>
        <v>0</v>
      </c>
      <c r="N43" s="26">
        <f>COUNTIF(N5:N38, "1")</f>
        <v>0</v>
      </c>
      <c r="O43" s="26">
        <f>COUNTIF(O5:O37, "1")</f>
        <v>0</v>
      </c>
      <c r="P43" s="26">
        <f>COUNTIF(P5:P38, "1")</f>
        <v>0</v>
      </c>
      <c r="Q43" s="26">
        <f>COUNTIF(Q5:Q37, "1")</f>
        <v>0</v>
      </c>
      <c r="R43" s="26">
        <f>COUNTIF(R5:R38, "1")</f>
        <v>0</v>
      </c>
      <c r="S43" s="26">
        <f>COUNTIF(S5:S37, "1")</f>
        <v>0</v>
      </c>
      <c r="T43" s="26">
        <f>COUNTIF(T5:T38, "1")</f>
        <v>0</v>
      </c>
      <c r="U43" s="28">
        <f t="shared" ref="U43:V43" si="10">(K43+M43+O43+Q43+S43)/5</f>
        <v>0</v>
      </c>
      <c r="V43" s="28">
        <f t="shared" si="10"/>
        <v>0</v>
      </c>
    </row>
    <row r="44" spans="1:22">
      <c r="A44" s="43"/>
      <c r="B44" s="44"/>
      <c r="C44" s="29">
        <f>(C43*100)/32</f>
        <v>0</v>
      </c>
      <c r="D44" s="29">
        <f>(D43*100)/34</f>
        <v>0</v>
      </c>
      <c r="E44" s="29">
        <f>(E43*100)/32</f>
        <v>100</v>
      </c>
      <c r="F44" s="29">
        <f>(F43*100)/34</f>
        <v>0</v>
      </c>
      <c r="G44" s="29">
        <f>(G43*100)/32</f>
        <v>0</v>
      </c>
      <c r="H44" s="29">
        <f>(H43*100)/34</f>
        <v>0</v>
      </c>
      <c r="I44" s="29">
        <f>(I43*100)/32</f>
        <v>0</v>
      </c>
      <c r="J44" s="29">
        <f>(J43*100)/34</f>
        <v>0</v>
      </c>
      <c r="K44" s="29">
        <f>(K43*100)/32</f>
        <v>0</v>
      </c>
      <c r="L44" s="29">
        <f>(L43*100)/34</f>
        <v>0</v>
      </c>
      <c r="M44" s="29">
        <f>(M43*100)/32</f>
        <v>0</v>
      </c>
      <c r="N44" s="29">
        <f>(N43*100)/34</f>
        <v>0</v>
      </c>
      <c r="O44" s="29">
        <f>(O43*100)/32</f>
        <v>0</v>
      </c>
      <c r="P44" s="29">
        <f>(P43*100)/34</f>
        <v>0</v>
      </c>
      <c r="Q44" s="29">
        <f>(Q43*100)/32</f>
        <v>0</v>
      </c>
      <c r="R44" s="29">
        <f>(R43*100)/34</f>
        <v>0</v>
      </c>
      <c r="S44" s="29">
        <f>(S43*100)/32</f>
        <v>0</v>
      </c>
      <c r="T44" s="29">
        <f>(T43*100)/34</f>
        <v>0</v>
      </c>
      <c r="U44" s="30">
        <f>(U43*100)/32</f>
        <v>0</v>
      </c>
      <c r="V44" s="30">
        <f>(V43*100)/34</f>
        <v>0</v>
      </c>
    </row>
    <row r="45" spans="1:22" ht="15" customHeight="1">
      <c r="A45" s="41" t="s">
        <v>9</v>
      </c>
      <c r="B45" s="42"/>
      <c r="C45" s="28">
        <f>C39+C41+C43</f>
        <v>32</v>
      </c>
      <c r="D45" s="28">
        <f t="shared" ref="D45" si="11">D39+D41+D43</f>
        <v>34</v>
      </c>
      <c r="E45" s="28">
        <f>E39+E41+E43</f>
        <v>32</v>
      </c>
      <c r="F45" s="28">
        <f t="shared" ref="F45" si="12">F39+F41+F43</f>
        <v>34</v>
      </c>
      <c r="G45" s="28">
        <f>G39+G41+G43</f>
        <v>32</v>
      </c>
      <c r="H45" s="28">
        <f t="shared" ref="H45" si="13">H39+H41+H43</f>
        <v>34</v>
      </c>
      <c r="I45" s="28">
        <f>I39+I41+I43</f>
        <v>32</v>
      </c>
      <c r="J45" s="28">
        <f t="shared" ref="J45" si="14">J39+J41+J43</f>
        <v>34</v>
      </c>
      <c r="K45" s="28">
        <f>K39+K41+K43</f>
        <v>32</v>
      </c>
      <c r="L45" s="28">
        <f t="shared" ref="L45" si="15">L39+L41+L43</f>
        <v>34</v>
      </c>
      <c r="M45" s="28">
        <f>M39+M41+M43</f>
        <v>32</v>
      </c>
      <c r="N45" s="28">
        <f t="shared" ref="N45" si="16">N39+N41+N43</f>
        <v>34</v>
      </c>
      <c r="O45" s="28">
        <f>O39+O41+O43</f>
        <v>32</v>
      </c>
      <c r="P45" s="28">
        <f t="shared" ref="P45" si="17">P39+P41+P43</f>
        <v>34</v>
      </c>
      <c r="Q45" s="28">
        <f>Q39+Q41+Q43</f>
        <v>32</v>
      </c>
      <c r="R45" s="28">
        <f t="shared" ref="R45" si="18">R39+R41+R43</f>
        <v>34</v>
      </c>
      <c r="S45" s="28">
        <f>S39+S41+S43</f>
        <v>32</v>
      </c>
      <c r="T45" s="28">
        <f t="shared" ref="T45" si="19">T39+T41+T43</f>
        <v>34</v>
      </c>
      <c r="U45" s="28">
        <f t="shared" ref="U45:V45" si="20">(K45+M45+O45+Q45+S45)/5</f>
        <v>32</v>
      </c>
      <c r="V45" s="28">
        <f t="shared" si="20"/>
        <v>34</v>
      </c>
    </row>
    <row r="46" spans="1:22" ht="15" customHeight="1">
      <c r="A46" s="43"/>
      <c r="B46" s="44"/>
      <c r="C46" s="29">
        <f>(C45*100)/32</f>
        <v>100</v>
      </c>
      <c r="D46" s="29">
        <f>(D45*100)/34</f>
        <v>100</v>
      </c>
      <c r="E46" s="29">
        <f>(E45*100)/32</f>
        <v>100</v>
      </c>
      <c r="F46" s="29">
        <f>(F45*100)/34</f>
        <v>100</v>
      </c>
      <c r="G46" s="29">
        <f>(G45*100)/32</f>
        <v>100</v>
      </c>
      <c r="H46" s="29">
        <f>(H45*100)/34</f>
        <v>100</v>
      </c>
      <c r="I46" s="29">
        <f>(I45*100)/32</f>
        <v>100</v>
      </c>
      <c r="J46" s="29">
        <f>(J45*100)/34</f>
        <v>100</v>
      </c>
      <c r="K46" s="29">
        <f>(K45*100)/32</f>
        <v>100</v>
      </c>
      <c r="L46" s="29">
        <f>(L45*100)/34</f>
        <v>100</v>
      </c>
      <c r="M46" s="29">
        <f>(M45*100)/32</f>
        <v>100</v>
      </c>
      <c r="N46" s="29">
        <f>(N45*100)/34</f>
        <v>100</v>
      </c>
      <c r="O46" s="29">
        <f>(O45*100)/32</f>
        <v>100</v>
      </c>
      <c r="P46" s="29">
        <f>(P45*100)/34</f>
        <v>100</v>
      </c>
      <c r="Q46" s="29">
        <f>(Q45*100)/32</f>
        <v>100</v>
      </c>
      <c r="R46" s="29">
        <f>(R45*100)/34</f>
        <v>100</v>
      </c>
      <c r="S46" s="29">
        <f>(S45*100)/32</f>
        <v>100</v>
      </c>
      <c r="T46" s="29">
        <f>(T45*100)/34</f>
        <v>100</v>
      </c>
      <c r="U46" s="30">
        <f>(U45*100)/32</f>
        <v>100</v>
      </c>
      <c r="V46" s="30">
        <f>(V45*100)/34</f>
        <v>100</v>
      </c>
    </row>
  </sheetData>
  <mergeCells count="18">
    <mergeCell ref="A1:V1"/>
    <mergeCell ref="A2:A4"/>
    <mergeCell ref="B2:B4"/>
    <mergeCell ref="C2:V2"/>
    <mergeCell ref="C3:D3"/>
    <mergeCell ref="E3:F3"/>
    <mergeCell ref="G3:H3"/>
    <mergeCell ref="I3:J3"/>
    <mergeCell ref="U3:V3"/>
    <mergeCell ref="Q3:R3"/>
    <mergeCell ref="S3:T3"/>
    <mergeCell ref="A41:B42"/>
    <mergeCell ref="A43:B44"/>
    <mergeCell ref="A45:B46"/>
    <mergeCell ref="O3:P3"/>
    <mergeCell ref="K3:L3"/>
    <mergeCell ref="A39:B40"/>
    <mergeCell ref="M3:N3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J46"/>
  <sheetViews>
    <sheetView view="pageBreakPreview" zoomScale="80" zoomScaleNormal="100" zoomScaleSheetLayoutView="80" workbookViewId="0">
      <selection activeCell="H39" sqref="H39"/>
    </sheetView>
  </sheetViews>
  <sheetFormatPr defaultRowHeight="15"/>
  <cols>
    <col min="1" max="1" width="4.7109375" customWidth="1"/>
    <col min="2" max="2" width="23.7109375" customWidth="1"/>
    <col min="9" max="9" width="12.140625" bestFit="1" customWidth="1"/>
  </cols>
  <sheetData>
    <row r="1" spans="1:10" ht="18.7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6.5" customHeight="1">
      <c r="A2" s="55" t="s">
        <v>10</v>
      </c>
      <c r="B2" s="55" t="s">
        <v>1</v>
      </c>
      <c r="C2" s="51" t="s">
        <v>22</v>
      </c>
      <c r="D2" s="52"/>
      <c r="E2" s="52"/>
      <c r="F2" s="52"/>
      <c r="G2" s="52"/>
      <c r="H2" s="52"/>
      <c r="I2" s="52"/>
      <c r="J2" s="53"/>
    </row>
    <row r="3" spans="1:10" ht="45.75" customHeight="1">
      <c r="A3" s="55"/>
      <c r="B3" s="55"/>
      <c r="C3" s="45">
        <v>1</v>
      </c>
      <c r="D3" s="46"/>
      <c r="E3" s="45">
        <v>2</v>
      </c>
      <c r="F3" s="46"/>
      <c r="G3" s="45">
        <v>3</v>
      </c>
      <c r="H3" s="46"/>
      <c r="I3" s="57" t="s">
        <v>3</v>
      </c>
      <c r="J3" s="58"/>
    </row>
    <row r="4" spans="1:10" ht="15" customHeight="1">
      <c r="A4" s="55"/>
      <c r="B4" s="55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8" t="s">
        <v>4</v>
      </c>
      <c r="J4" s="18" t="s">
        <v>5</v>
      </c>
    </row>
    <row r="5" spans="1:10">
      <c r="A5" s="2">
        <v>1</v>
      </c>
      <c r="B5" s="2" t="s">
        <v>33</v>
      </c>
      <c r="C5" s="16">
        <v>3</v>
      </c>
      <c r="D5" s="16">
        <v>3</v>
      </c>
      <c r="E5" s="16">
        <v>3</v>
      </c>
      <c r="F5" s="16">
        <v>3</v>
      </c>
      <c r="G5" s="16">
        <v>3</v>
      </c>
      <c r="H5" s="16">
        <v>3</v>
      </c>
      <c r="I5" s="12">
        <f>(C5+E5+G5)/3</f>
        <v>3</v>
      </c>
      <c r="J5" s="12">
        <f>(D5+F5+H5)/3</f>
        <v>3</v>
      </c>
    </row>
    <row r="6" spans="1:10">
      <c r="A6" s="2">
        <v>2</v>
      </c>
      <c r="B6" s="2" t="s">
        <v>34</v>
      </c>
      <c r="C6" s="16">
        <v>3</v>
      </c>
      <c r="D6" s="16">
        <v>3</v>
      </c>
      <c r="E6" s="16">
        <v>3</v>
      </c>
      <c r="F6" s="16">
        <v>3</v>
      </c>
      <c r="G6" s="16">
        <v>2</v>
      </c>
      <c r="H6" s="16">
        <v>3</v>
      </c>
      <c r="I6" s="12">
        <f t="shared" ref="I6:I37" si="0">(C6+E6+G6)/3</f>
        <v>2.6666666666666665</v>
      </c>
      <c r="J6" s="12">
        <f t="shared" ref="J6:J37" si="1">(D6+F6+H6)/3</f>
        <v>3</v>
      </c>
    </row>
    <row r="7" spans="1:10">
      <c r="A7" s="2">
        <v>3</v>
      </c>
      <c r="B7" s="2" t="s">
        <v>35</v>
      </c>
      <c r="C7" s="16">
        <v>3</v>
      </c>
      <c r="D7" s="16">
        <v>3</v>
      </c>
      <c r="E7" s="16">
        <v>3</v>
      </c>
      <c r="F7" s="16">
        <v>3</v>
      </c>
      <c r="G7" s="16">
        <v>2</v>
      </c>
      <c r="H7" s="16">
        <v>3</v>
      </c>
      <c r="I7" s="12">
        <f t="shared" si="0"/>
        <v>2.6666666666666665</v>
      </c>
      <c r="J7" s="12">
        <f t="shared" si="1"/>
        <v>3</v>
      </c>
    </row>
    <row r="8" spans="1:10">
      <c r="A8" s="2">
        <v>4</v>
      </c>
      <c r="B8" s="2" t="s">
        <v>36</v>
      </c>
      <c r="C8" s="16">
        <v>3</v>
      </c>
      <c r="D8" s="16">
        <v>3</v>
      </c>
      <c r="E8" s="16">
        <v>3</v>
      </c>
      <c r="F8" s="16">
        <v>3</v>
      </c>
      <c r="G8" s="16">
        <v>3</v>
      </c>
      <c r="H8" s="16">
        <v>3</v>
      </c>
      <c r="I8" s="12">
        <f t="shared" si="0"/>
        <v>3</v>
      </c>
      <c r="J8" s="12">
        <f t="shared" si="1"/>
        <v>3</v>
      </c>
    </row>
    <row r="9" spans="1:10">
      <c r="A9" s="2">
        <v>5</v>
      </c>
      <c r="B9" s="2" t="s">
        <v>37</v>
      </c>
      <c r="C9" s="16">
        <v>3</v>
      </c>
      <c r="D9" s="16">
        <v>3</v>
      </c>
      <c r="E9" s="16">
        <v>3</v>
      </c>
      <c r="F9" s="16">
        <v>3</v>
      </c>
      <c r="G9" s="16">
        <v>2</v>
      </c>
      <c r="H9" s="16">
        <v>3</v>
      </c>
      <c r="I9" s="12">
        <f t="shared" si="0"/>
        <v>2.6666666666666665</v>
      </c>
      <c r="J9" s="12">
        <f t="shared" si="1"/>
        <v>3</v>
      </c>
    </row>
    <row r="10" spans="1:10">
      <c r="A10" s="2">
        <v>6</v>
      </c>
      <c r="B10" s="2" t="s">
        <v>38</v>
      </c>
      <c r="C10" s="16">
        <v>3</v>
      </c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2">
        <f t="shared" si="0"/>
        <v>3</v>
      </c>
      <c r="J10" s="12">
        <f t="shared" si="1"/>
        <v>3</v>
      </c>
    </row>
    <row r="11" spans="1:10">
      <c r="A11" s="2">
        <v>7</v>
      </c>
      <c r="B11" s="2" t="s">
        <v>39</v>
      </c>
      <c r="C11" s="16">
        <v>3</v>
      </c>
      <c r="D11" s="16">
        <v>3</v>
      </c>
      <c r="E11" s="16">
        <v>3</v>
      </c>
      <c r="F11" s="16">
        <v>3</v>
      </c>
      <c r="G11" s="16">
        <v>3</v>
      </c>
      <c r="H11" s="16">
        <v>3</v>
      </c>
      <c r="I11" s="12">
        <f t="shared" si="0"/>
        <v>3</v>
      </c>
      <c r="J11" s="12">
        <f t="shared" si="1"/>
        <v>3</v>
      </c>
    </row>
    <row r="12" spans="1:10">
      <c r="A12" s="2">
        <v>8</v>
      </c>
      <c r="B12" s="2" t="s">
        <v>40</v>
      </c>
      <c r="C12" s="16"/>
      <c r="D12" s="16">
        <v>3</v>
      </c>
      <c r="E12" s="16"/>
      <c r="F12" s="16">
        <v>3</v>
      </c>
      <c r="G12" s="16"/>
      <c r="H12" s="16">
        <v>3</v>
      </c>
      <c r="I12" s="12">
        <f t="shared" si="0"/>
        <v>0</v>
      </c>
      <c r="J12" s="12">
        <f t="shared" si="1"/>
        <v>3</v>
      </c>
    </row>
    <row r="13" spans="1:10">
      <c r="A13" s="2">
        <v>9</v>
      </c>
      <c r="B13" s="2" t="s">
        <v>41</v>
      </c>
      <c r="C13" s="16">
        <v>3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2">
        <f t="shared" si="0"/>
        <v>3</v>
      </c>
      <c r="J13" s="12">
        <f t="shared" si="1"/>
        <v>3</v>
      </c>
    </row>
    <row r="14" spans="1:10">
      <c r="A14" s="2">
        <v>10</v>
      </c>
      <c r="B14" s="2" t="s">
        <v>42</v>
      </c>
      <c r="C14" s="16">
        <v>3</v>
      </c>
      <c r="D14" s="16">
        <v>3</v>
      </c>
      <c r="E14" s="16">
        <v>3</v>
      </c>
      <c r="F14" s="16">
        <v>3</v>
      </c>
      <c r="G14" s="16">
        <v>2</v>
      </c>
      <c r="H14" s="16">
        <v>3</v>
      </c>
      <c r="I14" s="12">
        <f t="shared" si="0"/>
        <v>2.6666666666666665</v>
      </c>
      <c r="J14" s="12">
        <f t="shared" si="1"/>
        <v>3</v>
      </c>
    </row>
    <row r="15" spans="1:10">
      <c r="A15" s="2">
        <v>11</v>
      </c>
      <c r="B15" s="2" t="s">
        <v>43</v>
      </c>
      <c r="C15" s="16">
        <v>3</v>
      </c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2">
        <f t="shared" si="0"/>
        <v>3</v>
      </c>
      <c r="J15" s="12">
        <f t="shared" si="1"/>
        <v>3</v>
      </c>
    </row>
    <row r="16" spans="1:10">
      <c r="A16" s="2">
        <v>12</v>
      </c>
      <c r="B16" s="2" t="s">
        <v>44</v>
      </c>
      <c r="C16" s="16">
        <v>3</v>
      </c>
      <c r="D16" s="16">
        <v>3</v>
      </c>
      <c r="E16" s="16">
        <v>3</v>
      </c>
      <c r="F16" s="16">
        <v>3</v>
      </c>
      <c r="G16" s="16">
        <v>3</v>
      </c>
      <c r="H16" s="16">
        <v>3</v>
      </c>
      <c r="I16" s="12">
        <f t="shared" si="0"/>
        <v>3</v>
      </c>
      <c r="J16" s="12">
        <f t="shared" si="1"/>
        <v>3</v>
      </c>
    </row>
    <row r="17" spans="1:10">
      <c r="A17" s="2">
        <v>13</v>
      </c>
      <c r="B17" s="2" t="s">
        <v>45</v>
      </c>
      <c r="C17" s="16">
        <v>3</v>
      </c>
      <c r="D17" s="16">
        <v>3</v>
      </c>
      <c r="E17" s="16">
        <v>3</v>
      </c>
      <c r="F17" s="16">
        <v>3</v>
      </c>
      <c r="G17" s="16">
        <v>2</v>
      </c>
      <c r="H17" s="16">
        <v>3</v>
      </c>
      <c r="I17" s="12">
        <f t="shared" si="0"/>
        <v>2.6666666666666665</v>
      </c>
      <c r="J17" s="12">
        <f t="shared" si="1"/>
        <v>3</v>
      </c>
    </row>
    <row r="18" spans="1:10">
      <c r="A18" s="2">
        <v>14</v>
      </c>
      <c r="B18" s="2" t="s">
        <v>46</v>
      </c>
      <c r="C18" s="16">
        <v>3</v>
      </c>
      <c r="D18" s="16">
        <v>3</v>
      </c>
      <c r="E18" s="16">
        <v>3</v>
      </c>
      <c r="F18" s="16">
        <v>3</v>
      </c>
      <c r="G18" s="16">
        <v>3</v>
      </c>
      <c r="H18" s="16">
        <v>3</v>
      </c>
      <c r="I18" s="12">
        <f t="shared" si="0"/>
        <v>3</v>
      </c>
      <c r="J18" s="12">
        <f t="shared" si="1"/>
        <v>3</v>
      </c>
    </row>
    <row r="19" spans="1:10">
      <c r="A19" s="2">
        <v>15</v>
      </c>
      <c r="B19" s="2" t="s">
        <v>47</v>
      </c>
      <c r="C19" s="16">
        <v>3</v>
      </c>
      <c r="D19" s="16">
        <v>3</v>
      </c>
      <c r="E19" s="16">
        <v>3</v>
      </c>
      <c r="F19" s="16">
        <v>3</v>
      </c>
      <c r="G19" s="16">
        <v>3</v>
      </c>
      <c r="H19" s="16">
        <v>3</v>
      </c>
      <c r="I19" s="12">
        <f t="shared" si="0"/>
        <v>3</v>
      </c>
      <c r="J19" s="12">
        <f t="shared" si="1"/>
        <v>3</v>
      </c>
    </row>
    <row r="20" spans="1:10">
      <c r="A20" s="2">
        <v>16</v>
      </c>
      <c r="B20" s="2" t="s">
        <v>48</v>
      </c>
      <c r="C20" s="16">
        <v>3</v>
      </c>
      <c r="D20" s="16">
        <v>3</v>
      </c>
      <c r="E20" s="16">
        <v>3</v>
      </c>
      <c r="F20" s="16">
        <v>3</v>
      </c>
      <c r="G20" s="16">
        <v>2</v>
      </c>
      <c r="H20" s="16">
        <v>3</v>
      </c>
      <c r="I20" s="12">
        <f t="shared" si="0"/>
        <v>2.6666666666666665</v>
      </c>
      <c r="J20" s="12">
        <f t="shared" si="1"/>
        <v>3</v>
      </c>
    </row>
    <row r="21" spans="1:10">
      <c r="A21" s="2">
        <v>17</v>
      </c>
      <c r="B21" s="2" t="s">
        <v>49</v>
      </c>
      <c r="C21" s="16">
        <v>3</v>
      </c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2">
        <f t="shared" si="0"/>
        <v>3</v>
      </c>
      <c r="J21" s="12">
        <f t="shared" si="1"/>
        <v>3</v>
      </c>
    </row>
    <row r="22" spans="1:10">
      <c r="A22" s="2">
        <v>18</v>
      </c>
      <c r="B22" s="2" t="s">
        <v>50</v>
      </c>
      <c r="C22" s="16">
        <v>3</v>
      </c>
      <c r="D22" s="16">
        <v>3</v>
      </c>
      <c r="E22" s="16">
        <v>3</v>
      </c>
      <c r="F22" s="16">
        <v>3</v>
      </c>
      <c r="G22" s="16">
        <v>3</v>
      </c>
      <c r="H22" s="16">
        <v>3</v>
      </c>
      <c r="I22" s="12">
        <f t="shared" si="0"/>
        <v>3</v>
      </c>
      <c r="J22" s="12">
        <f t="shared" si="1"/>
        <v>3</v>
      </c>
    </row>
    <row r="23" spans="1:10">
      <c r="A23" s="2">
        <v>19</v>
      </c>
      <c r="B23" s="15" t="s">
        <v>65</v>
      </c>
      <c r="C23" s="16">
        <v>3</v>
      </c>
      <c r="D23" s="16">
        <v>3</v>
      </c>
      <c r="E23" s="16">
        <v>3</v>
      </c>
      <c r="F23" s="16">
        <v>3</v>
      </c>
      <c r="G23" s="16">
        <v>2</v>
      </c>
      <c r="H23" s="16">
        <v>3</v>
      </c>
      <c r="I23" s="12">
        <f t="shared" si="0"/>
        <v>2.6666666666666665</v>
      </c>
      <c r="J23" s="12">
        <f t="shared" si="1"/>
        <v>3</v>
      </c>
    </row>
    <row r="24" spans="1:10">
      <c r="A24" s="2">
        <v>20</v>
      </c>
      <c r="B24" s="2" t="s">
        <v>51</v>
      </c>
      <c r="C24" s="16">
        <v>3</v>
      </c>
      <c r="D24" s="16">
        <v>3</v>
      </c>
      <c r="E24" s="16">
        <v>3</v>
      </c>
      <c r="F24" s="16">
        <v>3</v>
      </c>
      <c r="G24" s="16">
        <v>3</v>
      </c>
      <c r="H24" s="16">
        <v>3</v>
      </c>
      <c r="I24" s="12">
        <f t="shared" si="0"/>
        <v>3</v>
      </c>
      <c r="J24" s="12">
        <f t="shared" si="1"/>
        <v>3</v>
      </c>
    </row>
    <row r="25" spans="1:10">
      <c r="A25" s="2">
        <v>21</v>
      </c>
      <c r="B25" s="2" t="s">
        <v>52</v>
      </c>
      <c r="C25" s="16">
        <v>3</v>
      </c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2">
        <f t="shared" si="0"/>
        <v>3</v>
      </c>
      <c r="J25" s="12">
        <f t="shared" si="1"/>
        <v>3</v>
      </c>
    </row>
    <row r="26" spans="1:10">
      <c r="A26" s="2">
        <v>22</v>
      </c>
      <c r="B26" s="2" t="s">
        <v>53</v>
      </c>
      <c r="C26" s="16">
        <v>3</v>
      </c>
      <c r="D26" s="16">
        <v>3</v>
      </c>
      <c r="E26" s="16">
        <v>3</v>
      </c>
      <c r="F26" s="16">
        <v>3</v>
      </c>
      <c r="G26" s="16">
        <v>3</v>
      </c>
      <c r="H26" s="16">
        <v>3</v>
      </c>
      <c r="I26" s="12">
        <f t="shared" si="0"/>
        <v>3</v>
      </c>
      <c r="J26" s="12">
        <f t="shared" si="1"/>
        <v>3</v>
      </c>
    </row>
    <row r="27" spans="1:10">
      <c r="A27" s="2">
        <v>23</v>
      </c>
      <c r="B27" s="2" t="s">
        <v>54</v>
      </c>
      <c r="C27" s="16">
        <v>3</v>
      </c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2">
        <f t="shared" si="0"/>
        <v>3</v>
      </c>
      <c r="J27" s="12">
        <f t="shared" si="1"/>
        <v>3</v>
      </c>
    </row>
    <row r="28" spans="1:10">
      <c r="A28" s="2">
        <v>24</v>
      </c>
      <c r="B28" s="2" t="s">
        <v>55</v>
      </c>
      <c r="C28" s="16">
        <v>3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2">
        <f t="shared" si="0"/>
        <v>3</v>
      </c>
      <c r="J28" s="12">
        <f t="shared" si="1"/>
        <v>3</v>
      </c>
    </row>
    <row r="29" spans="1:10">
      <c r="A29" s="2">
        <v>25</v>
      </c>
      <c r="B29" s="2" t="s">
        <v>56</v>
      </c>
      <c r="C29" s="16">
        <v>3</v>
      </c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2">
        <f t="shared" si="0"/>
        <v>3</v>
      </c>
      <c r="J29" s="12">
        <f t="shared" si="1"/>
        <v>3</v>
      </c>
    </row>
    <row r="30" spans="1:10">
      <c r="A30" s="2">
        <v>26</v>
      </c>
      <c r="B30" s="2" t="s">
        <v>57</v>
      </c>
      <c r="C30" s="16">
        <v>3</v>
      </c>
      <c r="D30" s="16">
        <v>3</v>
      </c>
      <c r="E30" s="16">
        <v>3</v>
      </c>
      <c r="F30" s="16">
        <v>3</v>
      </c>
      <c r="G30" s="16">
        <v>2</v>
      </c>
      <c r="H30" s="16">
        <v>3</v>
      </c>
      <c r="I30" s="12">
        <f t="shared" si="0"/>
        <v>2.6666666666666665</v>
      </c>
      <c r="J30" s="12">
        <f t="shared" si="1"/>
        <v>3</v>
      </c>
    </row>
    <row r="31" spans="1:10">
      <c r="A31" s="2">
        <v>27</v>
      </c>
      <c r="B31" s="2" t="s">
        <v>58</v>
      </c>
      <c r="C31" s="16">
        <v>3</v>
      </c>
      <c r="D31" s="16">
        <v>3</v>
      </c>
      <c r="E31" s="16">
        <v>3</v>
      </c>
      <c r="F31" s="16">
        <v>3</v>
      </c>
      <c r="G31" s="16">
        <v>3</v>
      </c>
      <c r="H31" s="16">
        <v>3</v>
      </c>
      <c r="I31" s="12">
        <f t="shared" si="0"/>
        <v>3</v>
      </c>
      <c r="J31" s="12">
        <f t="shared" si="1"/>
        <v>3</v>
      </c>
    </row>
    <row r="32" spans="1:10">
      <c r="A32" s="2">
        <v>28</v>
      </c>
      <c r="B32" s="2" t="s">
        <v>59</v>
      </c>
      <c r="C32" s="16">
        <v>3</v>
      </c>
      <c r="D32" s="16">
        <v>3</v>
      </c>
      <c r="E32" s="16">
        <v>3</v>
      </c>
      <c r="F32" s="16">
        <v>3</v>
      </c>
      <c r="G32" s="16">
        <v>3</v>
      </c>
      <c r="H32" s="16">
        <v>3</v>
      </c>
      <c r="I32" s="12">
        <f t="shared" si="0"/>
        <v>3</v>
      </c>
      <c r="J32" s="12">
        <f t="shared" si="1"/>
        <v>3</v>
      </c>
    </row>
    <row r="33" spans="1:10">
      <c r="A33" s="2">
        <v>29</v>
      </c>
      <c r="B33" s="2" t="s">
        <v>60</v>
      </c>
      <c r="C33" s="16">
        <v>3</v>
      </c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2">
        <f t="shared" si="0"/>
        <v>3</v>
      </c>
      <c r="J33" s="12">
        <f t="shared" si="1"/>
        <v>3</v>
      </c>
    </row>
    <row r="34" spans="1:10">
      <c r="A34" s="2">
        <v>30</v>
      </c>
      <c r="B34" s="2" t="s">
        <v>61</v>
      </c>
      <c r="C34" s="16">
        <v>3</v>
      </c>
      <c r="D34" s="16">
        <v>3</v>
      </c>
      <c r="E34" s="16">
        <v>3</v>
      </c>
      <c r="F34" s="16">
        <v>3</v>
      </c>
      <c r="G34" s="16">
        <v>3</v>
      </c>
      <c r="H34" s="16">
        <v>3</v>
      </c>
      <c r="I34" s="12">
        <f t="shared" ref="I34:I35" si="2">(C34+E34+G34)/3</f>
        <v>3</v>
      </c>
      <c r="J34" s="12">
        <f t="shared" ref="J34:J35" si="3">(D34+F34+H34)/3</f>
        <v>3</v>
      </c>
    </row>
    <row r="35" spans="1:10">
      <c r="A35" s="2">
        <v>31</v>
      </c>
      <c r="B35" s="2" t="s">
        <v>62</v>
      </c>
      <c r="C35" s="16">
        <v>3</v>
      </c>
      <c r="D35" s="16">
        <v>3</v>
      </c>
      <c r="E35" s="16">
        <v>3</v>
      </c>
      <c r="F35" s="16">
        <v>3</v>
      </c>
      <c r="G35" s="16">
        <v>3</v>
      </c>
      <c r="H35" s="16">
        <v>3</v>
      </c>
      <c r="I35" s="12">
        <f t="shared" si="2"/>
        <v>3</v>
      </c>
      <c r="J35" s="12">
        <f t="shared" si="3"/>
        <v>3</v>
      </c>
    </row>
    <row r="36" spans="1:10">
      <c r="A36" s="2">
        <v>32</v>
      </c>
      <c r="B36" s="2" t="s">
        <v>63</v>
      </c>
      <c r="C36" s="16">
        <v>3</v>
      </c>
      <c r="D36" s="16">
        <v>3</v>
      </c>
      <c r="E36" s="16">
        <v>3</v>
      </c>
      <c r="F36" s="16">
        <v>3</v>
      </c>
      <c r="G36" s="16">
        <v>3</v>
      </c>
      <c r="H36" s="16">
        <v>3</v>
      </c>
      <c r="I36" s="12">
        <f t="shared" ref="I36" si="4">(C36+E36+G36)/3</f>
        <v>3</v>
      </c>
      <c r="J36" s="12">
        <f t="shared" ref="J36" si="5">(D36+F36+H36)/3</f>
        <v>3</v>
      </c>
    </row>
    <row r="37" spans="1:10">
      <c r="A37" s="2">
        <v>33</v>
      </c>
      <c r="B37" s="2" t="s">
        <v>64</v>
      </c>
      <c r="C37" s="16">
        <v>3</v>
      </c>
      <c r="D37" s="16">
        <v>3</v>
      </c>
      <c r="E37" s="16">
        <v>3</v>
      </c>
      <c r="F37" s="16">
        <v>3</v>
      </c>
      <c r="G37" s="16">
        <v>3</v>
      </c>
      <c r="H37" s="16">
        <v>3</v>
      </c>
      <c r="I37" s="12">
        <f t="shared" si="0"/>
        <v>3</v>
      </c>
      <c r="J37" s="12">
        <f t="shared" si="1"/>
        <v>3</v>
      </c>
    </row>
    <row r="38" spans="1:10">
      <c r="A38" s="2">
        <v>34</v>
      </c>
      <c r="B38" s="23" t="s">
        <v>66</v>
      </c>
      <c r="C38" s="16"/>
      <c r="D38" s="16">
        <v>3</v>
      </c>
      <c r="E38" s="16"/>
      <c r="F38" s="16">
        <v>3</v>
      </c>
      <c r="G38" s="16"/>
      <c r="H38" s="16">
        <v>3</v>
      </c>
      <c r="I38" s="12">
        <f t="shared" ref="I38" si="6">(C38+E38+G38)/3</f>
        <v>0</v>
      </c>
      <c r="J38" s="12">
        <f t="shared" ref="J38" si="7">(D38+F38+H38)/3</f>
        <v>3</v>
      </c>
    </row>
    <row r="39" spans="1:10" ht="15" customHeight="1">
      <c r="A39" s="41" t="s">
        <v>6</v>
      </c>
      <c r="B39" s="42"/>
      <c r="C39" s="26">
        <f>COUNTIF(C5:C37, "3")</f>
        <v>32</v>
      </c>
      <c r="D39" s="26">
        <f>COUNTIF(D5:D38, "3")</f>
        <v>34</v>
      </c>
      <c r="E39" s="26">
        <f>COUNTIF(E5:E37, "3")</f>
        <v>32</v>
      </c>
      <c r="F39" s="26">
        <f>COUNTIF(F5:F38, "3")</f>
        <v>34</v>
      </c>
      <c r="G39" s="26">
        <f>COUNTIF(G5:G37, "3")</f>
        <v>24</v>
      </c>
      <c r="H39" s="26">
        <f>COUNTIF(H5:H38, "3")</f>
        <v>34</v>
      </c>
      <c r="I39" s="28">
        <f>(C39+E39+G39)/3</f>
        <v>29.333333333333332</v>
      </c>
      <c r="J39" s="28">
        <f>(D39+F39+H39)/3</f>
        <v>34</v>
      </c>
    </row>
    <row r="40" spans="1:10">
      <c r="A40" s="43"/>
      <c r="B40" s="44"/>
      <c r="C40" s="29">
        <f>(C39*100)/32</f>
        <v>100</v>
      </c>
      <c r="D40" s="29">
        <f>(D39*100)/34</f>
        <v>100</v>
      </c>
      <c r="E40" s="29">
        <f>(E39*100)/32</f>
        <v>100</v>
      </c>
      <c r="F40" s="29">
        <f>(F39*100)/34</f>
        <v>100</v>
      </c>
      <c r="G40" s="29">
        <f>(G39*100)/32</f>
        <v>75</v>
      </c>
      <c r="H40" s="29">
        <f>(H39*100)/34</f>
        <v>100</v>
      </c>
      <c r="I40" s="30">
        <f>(I39*100)/32</f>
        <v>91.666666666666657</v>
      </c>
      <c r="J40" s="30">
        <f>(J39*100)/34</f>
        <v>100</v>
      </c>
    </row>
    <row r="41" spans="1:10" ht="15" customHeight="1">
      <c r="A41" s="41" t="s">
        <v>7</v>
      </c>
      <c r="B41" s="42"/>
      <c r="C41" s="26">
        <f>COUNTIF(C5:C37, "2")</f>
        <v>0</v>
      </c>
      <c r="D41" s="26">
        <f>COUNTIF(D5:D38, "2")</f>
        <v>0</v>
      </c>
      <c r="E41" s="26">
        <f>COUNTIF(E5:E37, "2")</f>
        <v>0</v>
      </c>
      <c r="F41" s="26">
        <f>COUNTIF(F5:F38, "2")</f>
        <v>0</v>
      </c>
      <c r="G41" s="26">
        <f>COUNTIF(G5:G37, "2")</f>
        <v>8</v>
      </c>
      <c r="H41" s="26">
        <f>COUNTIF(H5:H38, "2")</f>
        <v>0</v>
      </c>
      <c r="I41" s="28">
        <f t="shared" ref="I41:J41" si="8">(C41+E41+G41)/3</f>
        <v>2.6666666666666665</v>
      </c>
      <c r="J41" s="28">
        <f t="shared" si="8"/>
        <v>0</v>
      </c>
    </row>
    <row r="42" spans="1:10">
      <c r="A42" s="43"/>
      <c r="B42" s="44"/>
      <c r="C42" s="29">
        <f>(C41*100)/32</f>
        <v>0</v>
      </c>
      <c r="D42" s="29">
        <f>(D41*100)/34</f>
        <v>0</v>
      </c>
      <c r="E42" s="29">
        <f>(E41*100)/32</f>
        <v>0</v>
      </c>
      <c r="F42" s="29">
        <f>(F41*100)/34</f>
        <v>0</v>
      </c>
      <c r="G42" s="29">
        <f>(G41*100)/32</f>
        <v>25</v>
      </c>
      <c r="H42" s="29">
        <f>(H41*100)/34</f>
        <v>0</v>
      </c>
      <c r="I42" s="30">
        <f t="shared" ref="I42" si="9">(I41*100)/32</f>
        <v>8.3333333333333321</v>
      </c>
      <c r="J42" s="30">
        <f>(J41*100)/34</f>
        <v>0</v>
      </c>
    </row>
    <row r="43" spans="1:10" ht="15" customHeight="1">
      <c r="A43" s="41" t="s">
        <v>8</v>
      </c>
      <c r="B43" s="42"/>
      <c r="C43" s="26">
        <f>COUNTIF(C5:C37, "1")</f>
        <v>0</v>
      </c>
      <c r="D43" s="26">
        <f>COUNTIF(D5:D38, "1")</f>
        <v>0</v>
      </c>
      <c r="E43" s="26">
        <f>COUNTIF(E5:E37, "1")</f>
        <v>0</v>
      </c>
      <c r="F43" s="26">
        <f>COUNTIF(F5:F38, "1")</f>
        <v>0</v>
      </c>
      <c r="G43" s="26">
        <f>COUNTIF(G5:G37, "1")</f>
        <v>0</v>
      </c>
      <c r="H43" s="26">
        <f>COUNTIF(H5:H38, "1")</f>
        <v>0</v>
      </c>
      <c r="I43" s="28">
        <f t="shared" ref="I43:J43" si="10">(C43+E43+G43)/3</f>
        <v>0</v>
      </c>
      <c r="J43" s="28">
        <f t="shared" si="10"/>
        <v>0</v>
      </c>
    </row>
    <row r="44" spans="1:10">
      <c r="A44" s="43"/>
      <c r="B44" s="44"/>
      <c r="C44" s="29">
        <f>(C43*100)/32</f>
        <v>0</v>
      </c>
      <c r="D44" s="29">
        <f>(D43*100)/34</f>
        <v>0</v>
      </c>
      <c r="E44" s="29">
        <f>(E43*100)/32</f>
        <v>0</v>
      </c>
      <c r="F44" s="29">
        <f>(F43*100)/34</f>
        <v>0</v>
      </c>
      <c r="G44" s="29">
        <f>(G43*100)/32</f>
        <v>0</v>
      </c>
      <c r="H44" s="29">
        <f>(H43*100)/34</f>
        <v>0</v>
      </c>
      <c r="I44" s="30">
        <f t="shared" ref="I44" si="11">(I43*100)/32</f>
        <v>0</v>
      </c>
      <c r="J44" s="30">
        <f>(J43*100)/34</f>
        <v>0</v>
      </c>
    </row>
    <row r="45" spans="1:10" ht="15" customHeight="1">
      <c r="A45" s="41" t="s">
        <v>9</v>
      </c>
      <c r="B45" s="42"/>
      <c r="C45" s="28">
        <f>C39+C41+C43</f>
        <v>32</v>
      </c>
      <c r="D45" s="28">
        <f t="shared" ref="D45:F45" si="12">D39+D41+D43</f>
        <v>34</v>
      </c>
      <c r="E45" s="28">
        <f>E39+E41+E43</f>
        <v>32</v>
      </c>
      <c r="F45" s="28">
        <f t="shared" si="12"/>
        <v>34</v>
      </c>
      <c r="G45" s="28">
        <f>G39+G41+G43</f>
        <v>32</v>
      </c>
      <c r="H45" s="28">
        <f t="shared" ref="H45" si="13">H39+H41+H43</f>
        <v>34</v>
      </c>
      <c r="I45" s="28">
        <f t="shared" ref="I45:J45" si="14">(C45+E45+G45)/3</f>
        <v>32</v>
      </c>
      <c r="J45" s="28">
        <f t="shared" si="14"/>
        <v>34</v>
      </c>
    </row>
    <row r="46" spans="1:10" ht="15" customHeight="1">
      <c r="A46" s="43"/>
      <c r="B46" s="44"/>
      <c r="C46" s="29">
        <f>(C45*100)/32</f>
        <v>100</v>
      </c>
      <c r="D46" s="29">
        <f>(D45*100)/34</f>
        <v>100</v>
      </c>
      <c r="E46" s="29">
        <f>(E45*100)/32</f>
        <v>100</v>
      </c>
      <c r="F46" s="29">
        <f>(F45*100)/34</f>
        <v>100</v>
      </c>
      <c r="G46" s="29">
        <f>(G45*100)/32</f>
        <v>100</v>
      </c>
      <c r="H46" s="29">
        <f>(H45*100)/34</f>
        <v>100</v>
      </c>
      <c r="I46" s="30">
        <f t="shared" ref="I46" si="15">(I45*100)/32</f>
        <v>100</v>
      </c>
      <c r="J46" s="30">
        <f>(J45*100)/34</f>
        <v>100</v>
      </c>
    </row>
  </sheetData>
  <mergeCells count="12">
    <mergeCell ref="A1:J1"/>
    <mergeCell ref="A2:A4"/>
    <mergeCell ref="B2:B4"/>
    <mergeCell ref="C2:J2"/>
    <mergeCell ref="C3:D3"/>
    <mergeCell ref="E3:F3"/>
    <mergeCell ref="G3:H3"/>
    <mergeCell ref="A39:B40"/>
    <mergeCell ref="A41:B42"/>
    <mergeCell ref="A43:B44"/>
    <mergeCell ref="A45:B46"/>
    <mergeCell ref="I3:J3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Z409"/>
  <sheetViews>
    <sheetView view="pageBreakPreview" zoomScale="80" zoomScaleNormal="100" zoomScaleSheetLayoutView="80" workbookViewId="0">
      <selection activeCell="Z38" sqref="Z38"/>
    </sheetView>
  </sheetViews>
  <sheetFormatPr defaultRowHeight="15"/>
  <cols>
    <col min="1" max="1" width="4.7109375" customWidth="1"/>
    <col min="2" max="2" width="23.7109375" customWidth="1"/>
    <col min="25" max="26" width="9.140625" style="6"/>
  </cols>
  <sheetData>
    <row r="1" spans="1:26" ht="18.7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64"/>
    </row>
    <row r="2" spans="1:26" ht="16.5" customHeight="1">
      <c r="A2" s="55" t="s">
        <v>10</v>
      </c>
      <c r="B2" s="55" t="s">
        <v>1</v>
      </c>
      <c r="C2" s="61" t="s">
        <v>30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5" t="s">
        <v>13</v>
      </c>
      <c r="Z2" s="71"/>
    </row>
    <row r="3" spans="1:26" ht="42" customHeight="1">
      <c r="A3" s="55"/>
      <c r="B3" s="55"/>
      <c r="C3" s="55">
        <v>1</v>
      </c>
      <c r="D3" s="55"/>
      <c r="E3" s="55">
        <v>2</v>
      </c>
      <c r="F3" s="55"/>
      <c r="G3" s="55">
        <v>3</v>
      </c>
      <c r="H3" s="55"/>
      <c r="I3" s="55">
        <v>4</v>
      </c>
      <c r="J3" s="55"/>
      <c r="K3" s="55">
        <v>5</v>
      </c>
      <c r="L3" s="55"/>
      <c r="M3" s="55">
        <v>6</v>
      </c>
      <c r="N3" s="55"/>
      <c r="O3" s="45">
        <v>7</v>
      </c>
      <c r="P3" s="46"/>
      <c r="Q3" s="45">
        <v>8</v>
      </c>
      <c r="R3" s="46"/>
      <c r="S3" s="45">
        <v>9</v>
      </c>
      <c r="T3" s="46"/>
      <c r="U3" s="45">
        <v>10</v>
      </c>
      <c r="V3" s="46"/>
      <c r="W3" s="56" t="s">
        <v>3</v>
      </c>
      <c r="X3" s="56"/>
      <c r="Y3" s="72"/>
      <c r="Z3" s="73"/>
    </row>
    <row r="4" spans="1:26">
      <c r="A4" s="55"/>
      <c r="B4" s="55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8" t="s">
        <v>4</v>
      </c>
      <c r="X4" s="19" t="s">
        <v>5</v>
      </c>
      <c r="Y4" s="1" t="s">
        <v>4</v>
      </c>
      <c r="Z4" s="4" t="s">
        <v>5</v>
      </c>
    </row>
    <row r="5" spans="1:26">
      <c r="A5" s="2">
        <v>1</v>
      </c>
      <c r="B5" s="2" t="s">
        <v>33</v>
      </c>
      <c r="C5" s="26">
        <v>2</v>
      </c>
      <c r="D5" s="26">
        <v>2</v>
      </c>
      <c r="E5" s="26">
        <v>2</v>
      </c>
      <c r="F5" s="26">
        <v>2</v>
      </c>
      <c r="G5" s="26">
        <v>1</v>
      </c>
      <c r="H5" s="26">
        <v>2</v>
      </c>
      <c r="I5" s="26">
        <v>1</v>
      </c>
      <c r="J5" s="26">
        <v>2</v>
      </c>
      <c r="K5" s="26">
        <v>2</v>
      </c>
      <c r="L5" s="26">
        <v>2</v>
      </c>
      <c r="M5" s="26">
        <v>2</v>
      </c>
      <c r="N5" s="26">
        <v>2</v>
      </c>
      <c r="O5" s="26">
        <v>1</v>
      </c>
      <c r="P5" s="26">
        <v>2</v>
      </c>
      <c r="Q5" s="26">
        <v>1</v>
      </c>
      <c r="R5" s="26">
        <v>2</v>
      </c>
      <c r="S5" s="26">
        <v>1</v>
      </c>
      <c r="T5" s="26">
        <v>2</v>
      </c>
      <c r="U5" s="26">
        <v>1</v>
      </c>
      <c r="V5" s="26">
        <v>2</v>
      </c>
      <c r="W5" s="27">
        <f>(C5+E5+G5+I5+K5+M5+O5+Q5+S5+U5)/10</f>
        <v>1.4</v>
      </c>
      <c r="X5" s="27">
        <f>(D5+F5+H5+J5+L5+N5+P5+R5+T5+V5)/10</f>
        <v>2</v>
      </c>
      <c r="Y5" s="24">
        <f>('Х-ЭР-1'!U5+'Х-ЭР-2'!I5+'Х-ЭР-3'!W5)/3</f>
        <v>2.1333333333333333</v>
      </c>
      <c r="Z5" s="24">
        <f>('Х-ЭР-1'!V5+'Х-ЭР-2'!J5+'Х-ЭР-3'!X5)/3</f>
        <v>2.5925925925925926</v>
      </c>
    </row>
    <row r="6" spans="1:26">
      <c r="A6" s="2">
        <v>2</v>
      </c>
      <c r="B6" s="2" t="s">
        <v>34</v>
      </c>
      <c r="C6" s="26">
        <v>2</v>
      </c>
      <c r="D6" s="26">
        <v>2</v>
      </c>
      <c r="E6" s="26">
        <v>1</v>
      </c>
      <c r="F6" s="26">
        <v>2</v>
      </c>
      <c r="G6" s="26">
        <v>2</v>
      </c>
      <c r="H6" s="26">
        <v>2</v>
      </c>
      <c r="I6" s="31">
        <v>1</v>
      </c>
      <c r="J6" s="26">
        <v>2</v>
      </c>
      <c r="K6" s="26">
        <v>1</v>
      </c>
      <c r="L6" s="26">
        <v>3</v>
      </c>
      <c r="M6" s="26">
        <v>2</v>
      </c>
      <c r="N6" s="26">
        <v>2</v>
      </c>
      <c r="O6" s="26">
        <v>1</v>
      </c>
      <c r="P6" s="26">
        <v>2</v>
      </c>
      <c r="Q6" s="26">
        <v>1</v>
      </c>
      <c r="R6" s="26">
        <v>2</v>
      </c>
      <c r="S6" s="26">
        <v>1</v>
      </c>
      <c r="T6" s="26">
        <v>2</v>
      </c>
      <c r="U6" s="26">
        <v>1</v>
      </c>
      <c r="V6" s="26">
        <v>2</v>
      </c>
      <c r="W6" s="27">
        <f t="shared" ref="W6:W37" si="0">(C6+E6+G6+I6+K6+M6+O6+Q6+S6+U6)/10</f>
        <v>1.3</v>
      </c>
      <c r="X6" s="27">
        <f t="shared" ref="X6:X37" si="1">(D6+F6+H6+J6+L6+N6+P6+R6+T6+V6)/10</f>
        <v>2.1</v>
      </c>
      <c r="Y6" s="24">
        <f>('Х-ЭР-1'!U6+'Х-ЭР-2'!I6+'Х-ЭР-3'!W6)/3</f>
        <v>1.9888888888888887</v>
      </c>
      <c r="Z6" s="24">
        <f>('Х-ЭР-1'!V6+'Х-ЭР-2'!J6+'Х-ЭР-3'!X6)/3</f>
        <v>2.662962962962963</v>
      </c>
    </row>
    <row r="7" spans="1:26">
      <c r="A7" s="2">
        <v>3</v>
      </c>
      <c r="B7" s="2" t="s">
        <v>35</v>
      </c>
      <c r="C7" s="26">
        <v>2</v>
      </c>
      <c r="D7" s="26">
        <v>2</v>
      </c>
      <c r="E7" s="26">
        <v>2</v>
      </c>
      <c r="F7" s="26">
        <v>2</v>
      </c>
      <c r="G7" s="26">
        <v>2</v>
      </c>
      <c r="H7" s="26">
        <v>2</v>
      </c>
      <c r="I7" s="26">
        <v>2</v>
      </c>
      <c r="J7" s="26">
        <v>2</v>
      </c>
      <c r="K7" s="26">
        <v>1</v>
      </c>
      <c r="L7" s="26">
        <v>2</v>
      </c>
      <c r="M7" s="26">
        <v>1</v>
      </c>
      <c r="N7" s="26">
        <v>2</v>
      </c>
      <c r="O7" s="26">
        <v>1</v>
      </c>
      <c r="P7" s="26">
        <v>2</v>
      </c>
      <c r="Q7" s="26">
        <v>1</v>
      </c>
      <c r="R7" s="26">
        <v>2</v>
      </c>
      <c r="S7" s="26">
        <v>1</v>
      </c>
      <c r="T7" s="26">
        <v>2</v>
      </c>
      <c r="U7" s="26">
        <v>1</v>
      </c>
      <c r="V7" s="26">
        <v>2</v>
      </c>
      <c r="W7" s="27">
        <f t="shared" si="0"/>
        <v>1.4</v>
      </c>
      <c r="X7" s="27">
        <f t="shared" si="1"/>
        <v>2</v>
      </c>
      <c r="Y7" s="24">
        <f>('Х-ЭР-1'!U7+'Х-ЭР-2'!I7+'Х-ЭР-3'!W7)/3</f>
        <v>2.1703703703703705</v>
      </c>
      <c r="Z7" s="24">
        <f>('Х-ЭР-1'!V7+'Х-ЭР-2'!J7+'Х-ЭР-3'!X7)/3</f>
        <v>2.6296296296296298</v>
      </c>
    </row>
    <row r="8" spans="1:26">
      <c r="A8" s="2">
        <v>4</v>
      </c>
      <c r="B8" s="2" t="s">
        <v>36</v>
      </c>
      <c r="C8" s="26">
        <v>2</v>
      </c>
      <c r="D8" s="26">
        <v>2</v>
      </c>
      <c r="E8" s="26">
        <v>2</v>
      </c>
      <c r="F8" s="26">
        <v>2</v>
      </c>
      <c r="G8" s="26">
        <v>2</v>
      </c>
      <c r="H8" s="26">
        <v>2</v>
      </c>
      <c r="I8" s="26">
        <v>2</v>
      </c>
      <c r="J8" s="26">
        <v>2</v>
      </c>
      <c r="K8" s="26">
        <v>1</v>
      </c>
      <c r="L8" s="26">
        <v>2</v>
      </c>
      <c r="M8" s="26">
        <v>2</v>
      </c>
      <c r="N8" s="26">
        <v>2</v>
      </c>
      <c r="O8" s="26">
        <v>1</v>
      </c>
      <c r="P8" s="26">
        <v>2</v>
      </c>
      <c r="Q8" s="26">
        <v>2</v>
      </c>
      <c r="R8" s="26">
        <v>2</v>
      </c>
      <c r="S8" s="26">
        <v>2</v>
      </c>
      <c r="T8" s="26">
        <v>2</v>
      </c>
      <c r="U8" s="26">
        <v>1</v>
      </c>
      <c r="V8" s="26">
        <v>2</v>
      </c>
      <c r="W8" s="27">
        <f t="shared" si="0"/>
        <v>1.7</v>
      </c>
      <c r="X8" s="27">
        <f t="shared" si="1"/>
        <v>2</v>
      </c>
      <c r="Y8" s="24">
        <f>('Х-ЭР-1'!U8+'Х-ЭР-2'!I8+'Х-ЭР-3'!W8)/3</f>
        <v>2.4185185185185185</v>
      </c>
      <c r="Z8" s="24">
        <f>('Х-ЭР-1'!V8+'Х-ЭР-2'!J8+'Х-ЭР-3'!X8)/3</f>
        <v>2.6296296296296298</v>
      </c>
    </row>
    <row r="9" spans="1:26">
      <c r="A9" s="2">
        <v>5</v>
      </c>
      <c r="B9" s="2" t="s">
        <v>37</v>
      </c>
      <c r="C9" s="26">
        <v>2</v>
      </c>
      <c r="D9" s="26">
        <v>2</v>
      </c>
      <c r="E9" s="26">
        <v>2</v>
      </c>
      <c r="F9" s="26">
        <v>2</v>
      </c>
      <c r="G9" s="26">
        <v>1</v>
      </c>
      <c r="H9" s="26">
        <v>2</v>
      </c>
      <c r="I9" s="26">
        <v>2</v>
      </c>
      <c r="J9" s="26">
        <v>2</v>
      </c>
      <c r="K9" s="26">
        <v>1</v>
      </c>
      <c r="L9" s="26">
        <v>2</v>
      </c>
      <c r="M9" s="26">
        <v>2</v>
      </c>
      <c r="N9" s="26">
        <v>2</v>
      </c>
      <c r="O9" s="26">
        <v>1</v>
      </c>
      <c r="P9" s="26">
        <v>2</v>
      </c>
      <c r="Q9" s="26">
        <v>2</v>
      </c>
      <c r="R9" s="26">
        <v>2</v>
      </c>
      <c r="S9" s="26">
        <v>1</v>
      </c>
      <c r="T9" s="26">
        <v>2</v>
      </c>
      <c r="U9" s="26">
        <v>1</v>
      </c>
      <c r="V9" s="26">
        <v>2</v>
      </c>
      <c r="W9" s="27">
        <f t="shared" si="0"/>
        <v>1.5</v>
      </c>
      <c r="X9" s="27">
        <f t="shared" si="1"/>
        <v>2</v>
      </c>
      <c r="Y9" s="24">
        <f>('Х-ЭР-1'!U9+'Х-ЭР-2'!I9+'Х-ЭР-3'!W9)/3</f>
        <v>2.2407407407407405</v>
      </c>
      <c r="Z9" s="24">
        <f>('Х-ЭР-1'!V9+'Х-ЭР-2'!J9+'Х-ЭР-3'!X9)/3</f>
        <v>2.6296296296296298</v>
      </c>
    </row>
    <row r="10" spans="1:26">
      <c r="A10" s="2">
        <v>6</v>
      </c>
      <c r="B10" s="2" t="s">
        <v>38</v>
      </c>
      <c r="C10" s="26">
        <v>3</v>
      </c>
      <c r="D10" s="26">
        <v>3</v>
      </c>
      <c r="E10" s="26">
        <v>3</v>
      </c>
      <c r="F10" s="26">
        <v>2</v>
      </c>
      <c r="G10" s="26">
        <v>3</v>
      </c>
      <c r="H10" s="26">
        <v>2</v>
      </c>
      <c r="I10" s="26">
        <v>3</v>
      </c>
      <c r="J10" s="26">
        <v>2</v>
      </c>
      <c r="K10" s="26">
        <v>2</v>
      </c>
      <c r="L10" s="26">
        <v>3</v>
      </c>
      <c r="M10" s="26">
        <v>2</v>
      </c>
      <c r="N10" s="26">
        <v>3</v>
      </c>
      <c r="O10" s="26">
        <v>2</v>
      </c>
      <c r="P10" s="26">
        <v>3</v>
      </c>
      <c r="Q10" s="26">
        <v>2</v>
      </c>
      <c r="R10" s="26">
        <v>3</v>
      </c>
      <c r="S10" s="26">
        <v>2</v>
      </c>
      <c r="T10" s="26">
        <v>3</v>
      </c>
      <c r="U10" s="26">
        <v>2</v>
      </c>
      <c r="V10" s="26">
        <v>3</v>
      </c>
      <c r="W10" s="27">
        <f t="shared" si="0"/>
        <v>2.4</v>
      </c>
      <c r="X10" s="27">
        <f t="shared" si="1"/>
        <v>2.7</v>
      </c>
      <c r="Y10" s="24">
        <f>('Х-ЭР-1'!U10+'Х-ЭР-2'!I10+'Х-ЭР-3'!W10)/3</f>
        <v>2.6888888888888887</v>
      </c>
      <c r="Z10" s="24">
        <f>('Х-ЭР-1'!V10+'Х-ЭР-2'!J10+'Х-ЭР-3'!X10)/3</f>
        <v>2.8629629629629627</v>
      </c>
    </row>
    <row r="11" spans="1:26">
      <c r="A11" s="2">
        <v>7</v>
      </c>
      <c r="B11" s="2" t="s">
        <v>39</v>
      </c>
      <c r="C11" s="26">
        <v>2</v>
      </c>
      <c r="D11" s="26">
        <v>2</v>
      </c>
      <c r="E11" s="26">
        <v>2</v>
      </c>
      <c r="F11" s="26">
        <v>2</v>
      </c>
      <c r="G11" s="26">
        <v>2</v>
      </c>
      <c r="H11" s="26">
        <v>2</v>
      </c>
      <c r="I11" s="26">
        <v>2</v>
      </c>
      <c r="J11" s="26">
        <v>2</v>
      </c>
      <c r="K11" s="26">
        <v>2</v>
      </c>
      <c r="L11" s="26">
        <v>2</v>
      </c>
      <c r="M11" s="26">
        <v>2</v>
      </c>
      <c r="N11" s="26">
        <v>2</v>
      </c>
      <c r="O11" s="26">
        <v>2</v>
      </c>
      <c r="P11" s="26">
        <v>2</v>
      </c>
      <c r="Q11" s="26">
        <v>2</v>
      </c>
      <c r="R11" s="26">
        <v>2</v>
      </c>
      <c r="S11" s="26">
        <v>2</v>
      </c>
      <c r="T11" s="26">
        <v>2</v>
      </c>
      <c r="U11" s="26">
        <v>2</v>
      </c>
      <c r="V11" s="26">
        <v>2</v>
      </c>
      <c r="W11" s="27">
        <f t="shared" si="0"/>
        <v>2</v>
      </c>
      <c r="X11" s="27">
        <f t="shared" si="1"/>
        <v>2</v>
      </c>
      <c r="Y11" s="24">
        <f>('Х-ЭР-1'!U11+'Х-ЭР-2'!I11+'Х-ЭР-3'!W11)/3</f>
        <v>2.5555555555555554</v>
      </c>
      <c r="Z11" s="24">
        <f>('Х-ЭР-1'!V11+'Х-ЭР-2'!J11+'Х-ЭР-3'!X11)/3</f>
        <v>2.6296296296296298</v>
      </c>
    </row>
    <row r="12" spans="1:26">
      <c r="A12" s="2">
        <v>8</v>
      </c>
      <c r="B12" s="2" t="s">
        <v>40</v>
      </c>
      <c r="C12" s="26">
        <v>0</v>
      </c>
      <c r="D12" s="26">
        <v>2</v>
      </c>
      <c r="E12" s="26">
        <v>0</v>
      </c>
      <c r="F12" s="26">
        <v>2</v>
      </c>
      <c r="G12" s="26">
        <v>0</v>
      </c>
      <c r="H12" s="26">
        <v>2</v>
      </c>
      <c r="I12" s="26">
        <v>0</v>
      </c>
      <c r="J12" s="26">
        <v>2</v>
      </c>
      <c r="K12" s="26">
        <v>0</v>
      </c>
      <c r="L12" s="26">
        <v>2</v>
      </c>
      <c r="M12" s="26">
        <v>0</v>
      </c>
      <c r="N12" s="26">
        <v>2</v>
      </c>
      <c r="O12" s="26">
        <v>0</v>
      </c>
      <c r="P12" s="26">
        <v>2</v>
      </c>
      <c r="Q12" s="26">
        <v>0</v>
      </c>
      <c r="R12" s="26">
        <v>2</v>
      </c>
      <c r="S12" s="26">
        <v>0</v>
      </c>
      <c r="T12" s="26">
        <v>2</v>
      </c>
      <c r="U12" s="26">
        <v>0</v>
      </c>
      <c r="V12" s="26">
        <v>2</v>
      </c>
      <c r="W12" s="27">
        <f t="shared" si="0"/>
        <v>0</v>
      </c>
      <c r="X12" s="27">
        <f t="shared" si="1"/>
        <v>2</v>
      </c>
      <c r="Y12" s="24">
        <f>('Х-ЭР-1'!U12+'Х-ЭР-2'!I12+'Х-ЭР-3'!W12)/3</f>
        <v>0</v>
      </c>
      <c r="Z12" s="24">
        <f>('Х-ЭР-1'!V12+'Х-ЭР-2'!J12+'Х-ЭР-3'!X12)/3</f>
        <v>2.6296296296296298</v>
      </c>
    </row>
    <row r="13" spans="1:26">
      <c r="A13" s="2">
        <v>9</v>
      </c>
      <c r="B13" s="2" t="s">
        <v>41</v>
      </c>
      <c r="C13" s="26">
        <v>2</v>
      </c>
      <c r="D13" s="26">
        <v>2</v>
      </c>
      <c r="E13" s="26">
        <v>2</v>
      </c>
      <c r="F13" s="26">
        <v>2</v>
      </c>
      <c r="G13" s="26">
        <v>1</v>
      </c>
      <c r="H13" s="26">
        <v>2</v>
      </c>
      <c r="I13" s="26">
        <v>2</v>
      </c>
      <c r="J13" s="26">
        <v>2</v>
      </c>
      <c r="K13" s="26">
        <v>1</v>
      </c>
      <c r="L13" s="26">
        <v>2</v>
      </c>
      <c r="M13" s="26">
        <v>2</v>
      </c>
      <c r="N13" s="26">
        <v>2</v>
      </c>
      <c r="O13" s="26">
        <v>1</v>
      </c>
      <c r="P13" s="26">
        <v>2</v>
      </c>
      <c r="Q13" s="26">
        <v>1</v>
      </c>
      <c r="R13" s="26">
        <v>2</v>
      </c>
      <c r="S13" s="26">
        <v>1</v>
      </c>
      <c r="T13" s="26">
        <v>2</v>
      </c>
      <c r="U13" s="26">
        <v>1</v>
      </c>
      <c r="V13" s="26">
        <v>2</v>
      </c>
      <c r="W13" s="27">
        <f t="shared" si="0"/>
        <v>1.4</v>
      </c>
      <c r="X13" s="27">
        <f t="shared" si="1"/>
        <v>2</v>
      </c>
      <c r="Y13" s="24">
        <f>('Х-ЭР-1'!U13+'Х-ЭР-2'!I13+'Х-ЭР-3'!W13)/3</f>
        <v>2.3185185185185184</v>
      </c>
      <c r="Z13" s="24">
        <f>('Х-ЭР-1'!V13+'Х-ЭР-2'!J13+'Х-ЭР-3'!X13)/3</f>
        <v>2.6296296296296298</v>
      </c>
    </row>
    <row r="14" spans="1:26">
      <c r="A14" s="2">
        <v>10</v>
      </c>
      <c r="B14" s="2" t="s">
        <v>42</v>
      </c>
      <c r="C14" s="26">
        <v>2</v>
      </c>
      <c r="D14" s="26">
        <v>2</v>
      </c>
      <c r="E14" s="26">
        <v>2</v>
      </c>
      <c r="F14" s="26">
        <v>2</v>
      </c>
      <c r="G14" s="26">
        <v>2</v>
      </c>
      <c r="H14" s="26">
        <v>2</v>
      </c>
      <c r="I14" s="26">
        <v>2</v>
      </c>
      <c r="J14" s="26">
        <v>2</v>
      </c>
      <c r="K14" s="26">
        <v>1</v>
      </c>
      <c r="L14" s="26">
        <v>2</v>
      </c>
      <c r="M14" s="26">
        <v>2</v>
      </c>
      <c r="N14" s="26">
        <v>2</v>
      </c>
      <c r="O14" s="26">
        <v>1</v>
      </c>
      <c r="P14" s="26">
        <v>2</v>
      </c>
      <c r="Q14" s="26">
        <v>2</v>
      </c>
      <c r="R14" s="26">
        <v>2</v>
      </c>
      <c r="S14" s="26">
        <v>1</v>
      </c>
      <c r="T14" s="26">
        <v>2</v>
      </c>
      <c r="U14" s="26">
        <v>1</v>
      </c>
      <c r="V14" s="26">
        <v>2</v>
      </c>
      <c r="W14" s="27">
        <f t="shared" si="0"/>
        <v>1.6</v>
      </c>
      <c r="X14" s="27">
        <f t="shared" si="1"/>
        <v>2</v>
      </c>
      <c r="Y14" s="24">
        <f>('Х-ЭР-1'!U14+'Х-ЭР-2'!I14+'Х-ЭР-3'!W14)/3</f>
        <v>2.2740740740740737</v>
      </c>
      <c r="Z14" s="24">
        <f>('Х-ЭР-1'!V14+'Х-ЭР-2'!J14+'Х-ЭР-3'!X14)/3</f>
        <v>2.6296296296296298</v>
      </c>
    </row>
    <row r="15" spans="1:26">
      <c r="A15" s="2">
        <v>11</v>
      </c>
      <c r="B15" s="2" t="s">
        <v>43</v>
      </c>
      <c r="C15" s="26">
        <v>2</v>
      </c>
      <c r="D15" s="26">
        <v>3</v>
      </c>
      <c r="E15" s="26">
        <v>3</v>
      </c>
      <c r="F15" s="26">
        <v>3</v>
      </c>
      <c r="G15" s="26">
        <v>2</v>
      </c>
      <c r="H15" s="26">
        <v>2</v>
      </c>
      <c r="I15" s="26">
        <v>3</v>
      </c>
      <c r="J15" s="26">
        <v>3</v>
      </c>
      <c r="K15" s="26">
        <v>2</v>
      </c>
      <c r="L15" s="26">
        <v>3</v>
      </c>
      <c r="M15" s="26">
        <v>3</v>
      </c>
      <c r="N15" s="26">
        <v>3</v>
      </c>
      <c r="O15" s="26">
        <v>2</v>
      </c>
      <c r="P15" s="26">
        <v>3</v>
      </c>
      <c r="Q15" s="26">
        <v>2</v>
      </c>
      <c r="R15" s="26">
        <v>3</v>
      </c>
      <c r="S15" s="26">
        <v>2</v>
      </c>
      <c r="T15" s="26">
        <v>3</v>
      </c>
      <c r="U15" s="26">
        <v>2</v>
      </c>
      <c r="V15" s="26">
        <v>3</v>
      </c>
      <c r="W15" s="27">
        <f t="shared" si="0"/>
        <v>2.2999999999999998</v>
      </c>
      <c r="X15" s="27">
        <f t="shared" si="1"/>
        <v>2.9</v>
      </c>
      <c r="Y15" s="24">
        <f>('Х-ЭР-1'!U15+'Х-ЭР-2'!I15+'Х-ЭР-3'!W15)/3</f>
        <v>2.6555555555555554</v>
      </c>
      <c r="Z15" s="24">
        <f>('Х-ЭР-1'!V15+'Х-ЭР-2'!J15+'Х-ЭР-3'!X15)/3</f>
        <v>2.9666666666666668</v>
      </c>
    </row>
    <row r="16" spans="1:26">
      <c r="A16" s="2">
        <v>12</v>
      </c>
      <c r="B16" s="2" t="s">
        <v>44</v>
      </c>
      <c r="C16" s="26">
        <v>2</v>
      </c>
      <c r="D16" s="26">
        <v>2</v>
      </c>
      <c r="E16" s="26">
        <v>2</v>
      </c>
      <c r="F16" s="26">
        <v>3</v>
      </c>
      <c r="G16" s="26">
        <v>1</v>
      </c>
      <c r="H16" s="26">
        <v>2</v>
      </c>
      <c r="I16" s="26">
        <v>2</v>
      </c>
      <c r="J16" s="26">
        <v>2</v>
      </c>
      <c r="K16" s="26">
        <v>1</v>
      </c>
      <c r="L16" s="26">
        <v>2</v>
      </c>
      <c r="M16" s="26">
        <v>2</v>
      </c>
      <c r="N16" s="26">
        <v>2</v>
      </c>
      <c r="O16" s="26">
        <v>1</v>
      </c>
      <c r="P16" s="26">
        <v>2</v>
      </c>
      <c r="Q16" s="26">
        <v>2</v>
      </c>
      <c r="R16" s="26">
        <v>2</v>
      </c>
      <c r="S16" s="26">
        <v>1</v>
      </c>
      <c r="T16" s="26">
        <v>2</v>
      </c>
      <c r="U16" s="26">
        <v>1</v>
      </c>
      <c r="V16" s="26">
        <v>2</v>
      </c>
      <c r="W16" s="27">
        <f t="shared" si="0"/>
        <v>1.5</v>
      </c>
      <c r="X16" s="27">
        <f t="shared" si="1"/>
        <v>2.1</v>
      </c>
      <c r="Y16" s="24">
        <f>('Х-ЭР-1'!U16+'Х-ЭР-2'!I16+'Х-ЭР-3'!W16)/3</f>
        <v>2.3518518518518516</v>
      </c>
      <c r="Z16" s="24">
        <f>('Х-ЭР-1'!V16+'Х-ЭР-2'!J16+'Х-ЭР-3'!X16)/3</f>
        <v>2.662962962962963</v>
      </c>
    </row>
    <row r="17" spans="1:26">
      <c r="A17" s="2">
        <v>13</v>
      </c>
      <c r="B17" s="2" t="s">
        <v>45</v>
      </c>
      <c r="C17" s="26">
        <v>2</v>
      </c>
      <c r="D17" s="26">
        <v>2</v>
      </c>
      <c r="E17" s="26">
        <v>2</v>
      </c>
      <c r="F17" s="26">
        <v>2</v>
      </c>
      <c r="G17" s="26">
        <v>1</v>
      </c>
      <c r="H17" s="26">
        <v>2</v>
      </c>
      <c r="I17" s="26">
        <v>2</v>
      </c>
      <c r="J17" s="26">
        <v>2</v>
      </c>
      <c r="K17" s="26">
        <v>1</v>
      </c>
      <c r="L17" s="26">
        <v>2</v>
      </c>
      <c r="M17" s="26">
        <v>2</v>
      </c>
      <c r="N17" s="26">
        <v>2</v>
      </c>
      <c r="O17" s="26">
        <v>1</v>
      </c>
      <c r="P17" s="26">
        <v>2</v>
      </c>
      <c r="Q17" s="26">
        <v>2</v>
      </c>
      <c r="R17" s="26">
        <v>2</v>
      </c>
      <c r="S17" s="26">
        <v>1</v>
      </c>
      <c r="T17" s="26">
        <v>2</v>
      </c>
      <c r="U17" s="26">
        <v>1</v>
      </c>
      <c r="V17" s="26">
        <v>2</v>
      </c>
      <c r="W17" s="27">
        <f t="shared" si="0"/>
        <v>1.5</v>
      </c>
      <c r="X17" s="27">
        <f t="shared" si="1"/>
        <v>2</v>
      </c>
      <c r="Y17" s="24">
        <f>('Х-ЭР-1'!U17+'Х-ЭР-2'!I17+'Х-ЭР-3'!W17)/3</f>
        <v>2.1666666666666665</v>
      </c>
      <c r="Z17" s="24">
        <f>('Х-ЭР-1'!V17+'Х-ЭР-2'!J17+'Х-ЭР-3'!X17)/3</f>
        <v>2.5925925925925926</v>
      </c>
    </row>
    <row r="18" spans="1:26">
      <c r="A18" s="2">
        <v>14</v>
      </c>
      <c r="B18" s="2" t="s">
        <v>46</v>
      </c>
      <c r="C18" s="26">
        <v>3</v>
      </c>
      <c r="D18" s="26">
        <v>3</v>
      </c>
      <c r="E18" s="26">
        <v>3</v>
      </c>
      <c r="F18" s="26">
        <v>3</v>
      </c>
      <c r="G18" s="26">
        <v>2</v>
      </c>
      <c r="H18" s="26">
        <v>2</v>
      </c>
      <c r="I18" s="26">
        <v>3</v>
      </c>
      <c r="J18" s="26">
        <v>3</v>
      </c>
      <c r="K18" s="26">
        <v>2</v>
      </c>
      <c r="L18" s="26">
        <v>2</v>
      </c>
      <c r="M18" s="26">
        <v>2</v>
      </c>
      <c r="N18" s="26">
        <v>2</v>
      </c>
      <c r="O18" s="26">
        <v>3</v>
      </c>
      <c r="P18" s="26">
        <v>3</v>
      </c>
      <c r="Q18" s="26">
        <v>2</v>
      </c>
      <c r="R18" s="26">
        <v>2</v>
      </c>
      <c r="S18" s="26">
        <v>2</v>
      </c>
      <c r="T18" s="26">
        <v>2</v>
      </c>
      <c r="U18" s="26">
        <v>2</v>
      </c>
      <c r="V18" s="26">
        <v>2</v>
      </c>
      <c r="W18" s="27">
        <f t="shared" si="0"/>
        <v>2.4</v>
      </c>
      <c r="X18" s="27">
        <f t="shared" si="1"/>
        <v>2.4</v>
      </c>
      <c r="Y18" s="24">
        <f>('Х-ЭР-1'!U18+'Х-ЭР-2'!I18+'Х-ЭР-3'!W18)/3</f>
        <v>2.6888888888888887</v>
      </c>
      <c r="Z18" s="24">
        <f>('Х-ЭР-1'!V18+'Х-ЭР-2'!J18+'Х-ЭР-3'!X18)/3</f>
        <v>2.8000000000000003</v>
      </c>
    </row>
    <row r="19" spans="1:26">
      <c r="A19" s="2">
        <v>15</v>
      </c>
      <c r="B19" s="2" t="s">
        <v>47</v>
      </c>
      <c r="C19" s="26">
        <v>2</v>
      </c>
      <c r="D19" s="26">
        <v>2</v>
      </c>
      <c r="E19" s="26">
        <v>2</v>
      </c>
      <c r="F19" s="26">
        <v>2</v>
      </c>
      <c r="G19" s="26">
        <v>2</v>
      </c>
      <c r="H19" s="26">
        <v>2</v>
      </c>
      <c r="I19" s="26">
        <v>2</v>
      </c>
      <c r="J19" s="26">
        <v>3</v>
      </c>
      <c r="K19" s="26">
        <v>2</v>
      </c>
      <c r="L19" s="26">
        <v>2</v>
      </c>
      <c r="M19" s="26">
        <v>2</v>
      </c>
      <c r="N19" s="26">
        <v>3</v>
      </c>
      <c r="O19" s="26">
        <v>2</v>
      </c>
      <c r="P19" s="26">
        <v>2</v>
      </c>
      <c r="Q19" s="26">
        <v>2</v>
      </c>
      <c r="R19" s="26">
        <v>2</v>
      </c>
      <c r="S19" s="26">
        <v>2</v>
      </c>
      <c r="T19" s="26">
        <v>2</v>
      </c>
      <c r="U19" s="26">
        <v>1</v>
      </c>
      <c r="V19" s="26">
        <v>2</v>
      </c>
      <c r="W19" s="27">
        <f t="shared" si="0"/>
        <v>1.9</v>
      </c>
      <c r="X19" s="27">
        <f t="shared" si="1"/>
        <v>2.2000000000000002</v>
      </c>
      <c r="Y19" s="24">
        <f>('Х-ЭР-1'!U19+'Х-ЭР-2'!I19+'Х-ЭР-3'!W19)/3</f>
        <v>2.5222222222222221</v>
      </c>
      <c r="Z19" s="24">
        <f>('Х-ЭР-1'!V19+'Х-ЭР-2'!J19+'Х-ЭР-3'!X19)/3</f>
        <v>2.6962962962962962</v>
      </c>
    </row>
    <row r="20" spans="1:26">
      <c r="A20" s="2">
        <v>16</v>
      </c>
      <c r="B20" s="2" t="s">
        <v>48</v>
      </c>
      <c r="C20" s="26">
        <v>2</v>
      </c>
      <c r="D20" s="26">
        <v>2</v>
      </c>
      <c r="E20" s="26">
        <v>2</v>
      </c>
      <c r="F20" s="26">
        <v>3</v>
      </c>
      <c r="G20" s="26">
        <v>2</v>
      </c>
      <c r="H20" s="26">
        <v>2</v>
      </c>
      <c r="I20" s="26">
        <v>3</v>
      </c>
      <c r="J20" s="26">
        <v>3</v>
      </c>
      <c r="K20" s="26">
        <v>3</v>
      </c>
      <c r="L20" s="26">
        <v>3</v>
      </c>
      <c r="M20" s="26">
        <v>2</v>
      </c>
      <c r="N20" s="26">
        <v>2</v>
      </c>
      <c r="O20" s="26">
        <v>2</v>
      </c>
      <c r="P20" s="26">
        <v>2</v>
      </c>
      <c r="Q20" s="26">
        <v>2</v>
      </c>
      <c r="R20" s="26">
        <v>2</v>
      </c>
      <c r="S20" s="26">
        <v>2</v>
      </c>
      <c r="T20" s="26">
        <v>2</v>
      </c>
      <c r="U20" s="26">
        <v>2</v>
      </c>
      <c r="V20" s="26">
        <v>2</v>
      </c>
      <c r="W20" s="27">
        <f t="shared" si="0"/>
        <v>2.2000000000000002</v>
      </c>
      <c r="X20" s="27">
        <f t="shared" si="1"/>
        <v>2.2999999999999998</v>
      </c>
      <c r="Y20" s="24">
        <f>('Х-ЭР-1'!U20+'Х-ЭР-2'!I20+'Х-ЭР-3'!W20)/3</f>
        <v>2.5111111111111111</v>
      </c>
      <c r="Z20" s="24">
        <f>('Х-ЭР-1'!V20+'Х-ЭР-2'!J20+'Х-ЭР-3'!X20)/3</f>
        <v>2.7296296296296299</v>
      </c>
    </row>
    <row r="21" spans="1:26">
      <c r="A21" s="2">
        <v>17</v>
      </c>
      <c r="B21" s="2" t="s">
        <v>49</v>
      </c>
      <c r="C21" s="26">
        <v>2</v>
      </c>
      <c r="D21" s="26">
        <v>2</v>
      </c>
      <c r="E21" s="26">
        <v>3</v>
      </c>
      <c r="F21" s="26">
        <v>3</v>
      </c>
      <c r="G21" s="26">
        <v>2</v>
      </c>
      <c r="H21" s="26">
        <v>2</v>
      </c>
      <c r="I21" s="26">
        <v>3</v>
      </c>
      <c r="J21" s="26">
        <v>3</v>
      </c>
      <c r="K21" s="26">
        <v>2</v>
      </c>
      <c r="L21" s="26">
        <v>2</v>
      </c>
      <c r="M21" s="26">
        <v>2</v>
      </c>
      <c r="N21" s="26">
        <v>2</v>
      </c>
      <c r="O21" s="26">
        <v>3</v>
      </c>
      <c r="P21" s="26">
        <v>3</v>
      </c>
      <c r="Q21" s="26">
        <v>2</v>
      </c>
      <c r="R21" s="26">
        <v>2</v>
      </c>
      <c r="S21" s="26">
        <v>2</v>
      </c>
      <c r="T21" s="26">
        <v>2</v>
      </c>
      <c r="U21" s="26">
        <v>2</v>
      </c>
      <c r="V21" s="26">
        <v>2</v>
      </c>
      <c r="W21" s="27">
        <f t="shared" si="0"/>
        <v>2.2999999999999998</v>
      </c>
      <c r="X21" s="27">
        <f t="shared" si="1"/>
        <v>2.2999999999999998</v>
      </c>
      <c r="Y21" s="24">
        <f>('Х-ЭР-1'!U21+'Х-ЭР-2'!I21+'Х-ЭР-3'!W21)/3</f>
        <v>2.6555555555555554</v>
      </c>
      <c r="Z21" s="24">
        <f>('Х-ЭР-1'!V21+'Х-ЭР-2'!J21+'Х-ЭР-3'!X21)/3</f>
        <v>2.7296296296296299</v>
      </c>
    </row>
    <row r="22" spans="1:26">
      <c r="A22" s="2">
        <v>18</v>
      </c>
      <c r="B22" s="2" t="s">
        <v>50</v>
      </c>
      <c r="C22" s="26">
        <v>2</v>
      </c>
      <c r="D22" s="26">
        <v>2</v>
      </c>
      <c r="E22" s="26">
        <v>2</v>
      </c>
      <c r="F22" s="26">
        <v>3</v>
      </c>
      <c r="G22" s="26">
        <v>3</v>
      </c>
      <c r="H22" s="26">
        <v>3</v>
      </c>
      <c r="I22" s="26">
        <v>3</v>
      </c>
      <c r="J22" s="26">
        <v>3</v>
      </c>
      <c r="K22" s="26">
        <v>3</v>
      </c>
      <c r="L22" s="26">
        <v>3</v>
      </c>
      <c r="M22" s="26">
        <v>3</v>
      </c>
      <c r="N22" s="26">
        <v>3</v>
      </c>
      <c r="O22" s="26">
        <v>2</v>
      </c>
      <c r="P22" s="26">
        <v>2</v>
      </c>
      <c r="Q22" s="26">
        <v>3</v>
      </c>
      <c r="R22" s="26">
        <v>3</v>
      </c>
      <c r="S22" s="26">
        <v>2</v>
      </c>
      <c r="T22" s="26">
        <v>2</v>
      </c>
      <c r="U22" s="26">
        <v>2</v>
      </c>
      <c r="V22" s="26">
        <v>2</v>
      </c>
      <c r="W22" s="27">
        <f t="shared" si="0"/>
        <v>2.5</v>
      </c>
      <c r="X22" s="27">
        <f t="shared" si="1"/>
        <v>2.6</v>
      </c>
      <c r="Y22" s="24">
        <f>('Х-ЭР-1'!U22+'Х-ЭР-2'!I22+'Х-ЭР-3'!W22)/3</f>
        <v>2.7222222222222219</v>
      </c>
      <c r="Z22" s="24">
        <f>('Х-ЭР-1'!V22+'Х-ЭР-2'!J22+'Х-ЭР-3'!X22)/3</f>
        <v>2.8666666666666667</v>
      </c>
    </row>
    <row r="23" spans="1:26">
      <c r="A23" s="2">
        <v>19</v>
      </c>
      <c r="B23" s="15" t="s">
        <v>65</v>
      </c>
      <c r="C23" s="26">
        <v>2</v>
      </c>
      <c r="D23" s="26">
        <v>2</v>
      </c>
      <c r="E23" s="26">
        <v>2</v>
      </c>
      <c r="F23" s="26">
        <v>2</v>
      </c>
      <c r="G23" s="26">
        <v>1</v>
      </c>
      <c r="H23" s="26">
        <v>2</v>
      </c>
      <c r="I23" s="26">
        <v>1</v>
      </c>
      <c r="J23" s="26">
        <v>2</v>
      </c>
      <c r="K23" s="26">
        <v>2</v>
      </c>
      <c r="L23" s="26">
        <v>2</v>
      </c>
      <c r="M23" s="26">
        <v>2</v>
      </c>
      <c r="N23" s="26">
        <v>2</v>
      </c>
      <c r="O23" s="26">
        <v>1</v>
      </c>
      <c r="P23" s="26">
        <v>2</v>
      </c>
      <c r="Q23" s="26">
        <v>2</v>
      </c>
      <c r="R23" s="26">
        <v>2</v>
      </c>
      <c r="S23" s="26">
        <v>1</v>
      </c>
      <c r="T23" s="26">
        <v>2</v>
      </c>
      <c r="U23" s="26">
        <v>1</v>
      </c>
      <c r="V23" s="26">
        <v>2</v>
      </c>
      <c r="W23" s="27">
        <f t="shared" si="0"/>
        <v>1.5</v>
      </c>
      <c r="X23" s="27">
        <f t="shared" si="1"/>
        <v>2</v>
      </c>
      <c r="Y23" s="24">
        <f>('Х-ЭР-1'!U23+'Х-ЭР-2'!I23+'Х-ЭР-3'!W23)/3</f>
        <v>2.0555555555555554</v>
      </c>
      <c r="Z23" s="24">
        <f>('Х-ЭР-1'!V23+'Х-ЭР-2'!J23+'Х-ЭР-3'!X23)/3</f>
        <v>2.5185185185185186</v>
      </c>
    </row>
    <row r="24" spans="1:26">
      <c r="A24" s="2">
        <v>20</v>
      </c>
      <c r="B24" s="2" t="s">
        <v>51</v>
      </c>
      <c r="C24" s="26">
        <v>2</v>
      </c>
      <c r="D24" s="26">
        <v>2</v>
      </c>
      <c r="E24" s="26">
        <v>2</v>
      </c>
      <c r="F24" s="26">
        <v>3</v>
      </c>
      <c r="G24" s="26">
        <v>2</v>
      </c>
      <c r="H24" s="26">
        <v>2</v>
      </c>
      <c r="I24" s="26">
        <v>3</v>
      </c>
      <c r="J24" s="26">
        <v>3</v>
      </c>
      <c r="K24" s="26">
        <v>2</v>
      </c>
      <c r="L24" s="26">
        <v>2</v>
      </c>
      <c r="M24" s="26">
        <v>3</v>
      </c>
      <c r="N24" s="26">
        <v>3</v>
      </c>
      <c r="O24" s="26">
        <v>2</v>
      </c>
      <c r="P24" s="26">
        <v>2</v>
      </c>
      <c r="Q24" s="26">
        <v>3</v>
      </c>
      <c r="R24" s="26">
        <v>3</v>
      </c>
      <c r="S24" s="26">
        <v>2</v>
      </c>
      <c r="T24" s="26">
        <v>2</v>
      </c>
      <c r="U24" s="26">
        <v>2</v>
      </c>
      <c r="V24" s="26">
        <v>2</v>
      </c>
      <c r="W24" s="27">
        <f t="shared" si="0"/>
        <v>2.2999999999999998</v>
      </c>
      <c r="X24" s="27">
        <f t="shared" si="1"/>
        <v>2.4</v>
      </c>
      <c r="Y24" s="24">
        <f>('Х-ЭР-1'!U24+'Х-ЭР-2'!I24+'Х-ЭР-3'!W24)/3</f>
        <v>2.6555555555555554</v>
      </c>
      <c r="Z24" s="24">
        <f>('Х-ЭР-1'!V24+'Х-ЭР-2'!J24+'Х-ЭР-3'!X24)/3</f>
        <v>2.8000000000000003</v>
      </c>
    </row>
    <row r="25" spans="1:26">
      <c r="A25" s="2">
        <v>21</v>
      </c>
      <c r="B25" s="2" t="s">
        <v>52</v>
      </c>
      <c r="C25" s="26">
        <v>2</v>
      </c>
      <c r="D25" s="26">
        <v>3</v>
      </c>
      <c r="E25" s="26">
        <v>2</v>
      </c>
      <c r="F25" s="26">
        <v>3</v>
      </c>
      <c r="G25" s="26">
        <v>2</v>
      </c>
      <c r="H25" s="26">
        <v>3</v>
      </c>
      <c r="I25" s="26">
        <v>2</v>
      </c>
      <c r="J25" s="26">
        <v>3</v>
      </c>
      <c r="K25" s="26">
        <v>2</v>
      </c>
      <c r="L25" s="26">
        <v>3</v>
      </c>
      <c r="M25" s="26">
        <v>2</v>
      </c>
      <c r="N25" s="26">
        <v>2</v>
      </c>
      <c r="O25" s="26">
        <v>2</v>
      </c>
      <c r="P25" s="26">
        <v>3</v>
      </c>
      <c r="Q25" s="26">
        <v>2</v>
      </c>
      <c r="R25" s="26">
        <v>2</v>
      </c>
      <c r="S25" s="26">
        <v>2</v>
      </c>
      <c r="T25" s="26">
        <v>3</v>
      </c>
      <c r="U25" s="26">
        <v>1</v>
      </c>
      <c r="V25" s="26">
        <v>2</v>
      </c>
      <c r="W25" s="27">
        <f t="shared" si="0"/>
        <v>1.9</v>
      </c>
      <c r="X25" s="27">
        <f t="shared" si="1"/>
        <v>2.7</v>
      </c>
      <c r="Y25" s="24">
        <f>('Х-ЭР-1'!U25+'Х-ЭР-2'!I25+'Х-ЭР-3'!W25)/3</f>
        <v>2.5222222222222221</v>
      </c>
      <c r="Z25" s="24">
        <f>('Х-ЭР-1'!V25+'Х-ЭР-2'!J25+'Х-ЭР-3'!X25)/3</f>
        <v>2.9</v>
      </c>
    </row>
    <row r="26" spans="1:26">
      <c r="A26" s="2">
        <v>22</v>
      </c>
      <c r="B26" s="2" t="s">
        <v>53</v>
      </c>
      <c r="C26" s="26">
        <v>2</v>
      </c>
      <c r="D26" s="26">
        <v>3</v>
      </c>
      <c r="E26" s="26">
        <v>2</v>
      </c>
      <c r="F26" s="26">
        <v>3</v>
      </c>
      <c r="G26" s="26">
        <v>1</v>
      </c>
      <c r="H26" s="26">
        <v>2</v>
      </c>
      <c r="I26" s="26">
        <v>2</v>
      </c>
      <c r="J26" s="26">
        <v>2</v>
      </c>
      <c r="K26" s="26">
        <v>1</v>
      </c>
      <c r="L26" s="26">
        <v>2</v>
      </c>
      <c r="M26" s="26">
        <v>2</v>
      </c>
      <c r="N26" s="26">
        <v>3</v>
      </c>
      <c r="O26" s="26">
        <v>1</v>
      </c>
      <c r="P26" s="26">
        <v>2</v>
      </c>
      <c r="Q26" s="26">
        <v>2</v>
      </c>
      <c r="R26" s="26">
        <v>3</v>
      </c>
      <c r="S26" s="26">
        <v>2</v>
      </c>
      <c r="T26" s="26">
        <v>3</v>
      </c>
      <c r="U26" s="26">
        <v>1</v>
      </c>
      <c r="V26" s="26">
        <v>2</v>
      </c>
      <c r="W26" s="27">
        <f t="shared" si="0"/>
        <v>1.6</v>
      </c>
      <c r="X26" s="27">
        <f t="shared" si="1"/>
        <v>2.5</v>
      </c>
      <c r="Y26" s="24">
        <f>('Х-ЭР-1'!U26+'Х-ЭР-2'!I26+'Х-ЭР-3'!W26)/3</f>
        <v>2.4222222222222221</v>
      </c>
      <c r="Z26" s="24">
        <f>('Х-ЭР-1'!V26+'Х-ЭР-2'!J26+'Х-ЭР-3'!X26)/3</f>
        <v>2.8333333333333335</v>
      </c>
    </row>
    <row r="27" spans="1:26">
      <c r="A27" s="2">
        <v>23</v>
      </c>
      <c r="B27" s="2" t="s">
        <v>54</v>
      </c>
      <c r="C27" s="26">
        <v>2</v>
      </c>
      <c r="D27" s="26">
        <v>2</v>
      </c>
      <c r="E27" s="26">
        <v>2</v>
      </c>
      <c r="F27" s="26">
        <v>2</v>
      </c>
      <c r="G27" s="26">
        <v>1</v>
      </c>
      <c r="H27" s="26">
        <v>2</v>
      </c>
      <c r="I27" s="26">
        <v>2</v>
      </c>
      <c r="J27" s="26">
        <v>2</v>
      </c>
      <c r="K27" s="26">
        <v>2</v>
      </c>
      <c r="L27" s="26">
        <v>2</v>
      </c>
      <c r="M27" s="26">
        <v>1</v>
      </c>
      <c r="N27" s="26">
        <v>2</v>
      </c>
      <c r="O27" s="26">
        <v>1</v>
      </c>
      <c r="P27" s="26">
        <v>2</v>
      </c>
      <c r="Q27" s="26">
        <v>2</v>
      </c>
      <c r="R27" s="26">
        <v>2</v>
      </c>
      <c r="S27" s="26">
        <v>2</v>
      </c>
      <c r="T27" s="26">
        <v>2</v>
      </c>
      <c r="U27" s="26">
        <v>1</v>
      </c>
      <c r="V27" s="26">
        <v>2</v>
      </c>
      <c r="W27" s="27">
        <f t="shared" si="0"/>
        <v>1.6</v>
      </c>
      <c r="X27" s="27">
        <f t="shared" si="1"/>
        <v>2</v>
      </c>
      <c r="Y27" s="24">
        <f>('Х-ЭР-1'!U27+'Х-ЭР-2'!I27+'Х-ЭР-3'!W27)/3</f>
        <v>2.3851851851851849</v>
      </c>
      <c r="Z27" s="24">
        <f>('Х-ЭР-1'!V27+'Х-ЭР-2'!J27+'Х-ЭР-3'!X27)/3</f>
        <v>2.6296296296296298</v>
      </c>
    </row>
    <row r="28" spans="1:26">
      <c r="A28" s="2">
        <v>24</v>
      </c>
      <c r="B28" s="2" t="s">
        <v>55</v>
      </c>
      <c r="C28" s="26">
        <v>2</v>
      </c>
      <c r="D28" s="26">
        <v>3</v>
      </c>
      <c r="E28" s="26">
        <v>2</v>
      </c>
      <c r="F28" s="26">
        <v>2</v>
      </c>
      <c r="G28" s="26">
        <v>3</v>
      </c>
      <c r="H28" s="26">
        <v>3</v>
      </c>
      <c r="I28" s="26">
        <v>3</v>
      </c>
      <c r="J28" s="26">
        <v>3</v>
      </c>
      <c r="K28" s="26">
        <v>3</v>
      </c>
      <c r="L28" s="26">
        <v>3</v>
      </c>
      <c r="M28" s="26">
        <v>3</v>
      </c>
      <c r="N28" s="26">
        <v>3</v>
      </c>
      <c r="O28" s="26">
        <v>2</v>
      </c>
      <c r="P28" s="26">
        <v>2</v>
      </c>
      <c r="Q28" s="26">
        <v>2</v>
      </c>
      <c r="R28" s="26">
        <v>2</v>
      </c>
      <c r="S28" s="26">
        <v>2</v>
      </c>
      <c r="T28" s="26">
        <v>2</v>
      </c>
      <c r="U28" s="26">
        <v>2</v>
      </c>
      <c r="V28" s="26">
        <v>3</v>
      </c>
      <c r="W28" s="27">
        <f t="shared" ref="W28:W29" si="2">(C28+E28+G28+I28+K28+M28+O28+Q28+S28+U28)/10</f>
        <v>2.4</v>
      </c>
      <c r="X28" s="27">
        <f t="shared" ref="X28:X29" si="3">(D28+F28+H28+J28+L28+N28+P28+R28+T28+V28)/10</f>
        <v>2.6</v>
      </c>
      <c r="Y28" s="24">
        <f>('Х-ЭР-1'!U28+'Х-ЭР-2'!I28+'Х-ЭР-3'!W28)/3</f>
        <v>2.6518518518518519</v>
      </c>
      <c r="Z28" s="24">
        <f>('Х-ЭР-1'!V28+'Х-ЭР-2'!J28+'Х-ЭР-3'!X28)/3</f>
        <v>2.8666666666666667</v>
      </c>
    </row>
    <row r="29" spans="1:26">
      <c r="A29" s="2">
        <v>25</v>
      </c>
      <c r="B29" s="2" t="s">
        <v>56</v>
      </c>
      <c r="C29" s="26">
        <v>2</v>
      </c>
      <c r="D29" s="26">
        <v>2</v>
      </c>
      <c r="E29" s="26">
        <v>2</v>
      </c>
      <c r="F29" s="26">
        <v>2</v>
      </c>
      <c r="G29" s="26">
        <v>2</v>
      </c>
      <c r="H29" s="26">
        <v>2</v>
      </c>
      <c r="I29" s="26">
        <v>2</v>
      </c>
      <c r="J29" s="26">
        <v>2</v>
      </c>
      <c r="K29" s="26">
        <v>2</v>
      </c>
      <c r="L29" s="26">
        <v>2</v>
      </c>
      <c r="M29" s="26">
        <v>2</v>
      </c>
      <c r="N29" s="26">
        <v>2</v>
      </c>
      <c r="O29" s="26">
        <v>2</v>
      </c>
      <c r="P29" s="26">
        <v>2</v>
      </c>
      <c r="Q29" s="26">
        <v>2</v>
      </c>
      <c r="R29" s="26">
        <v>2</v>
      </c>
      <c r="S29" s="26">
        <v>2</v>
      </c>
      <c r="T29" s="26">
        <v>2</v>
      </c>
      <c r="U29" s="26">
        <v>2</v>
      </c>
      <c r="V29" s="26">
        <v>2</v>
      </c>
      <c r="W29" s="27">
        <f t="shared" si="2"/>
        <v>2</v>
      </c>
      <c r="X29" s="27">
        <f t="shared" si="3"/>
        <v>2</v>
      </c>
      <c r="Y29" s="24">
        <f>('Х-ЭР-1'!U29+'Х-ЭР-2'!I29+'Х-ЭР-3'!W29)/3</f>
        <v>2.5555555555555554</v>
      </c>
      <c r="Z29" s="24">
        <f>('Х-ЭР-1'!V29+'Х-ЭР-2'!J29+'Х-ЭР-3'!X29)/3</f>
        <v>2.6666666666666665</v>
      </c>
    </row>
    <row r="30" spans="1:26">
      <c r="A30" s="2">
        <v>26</v>
      </c>
      <c r="B30" s="2" t="s">
        <v>57</v>
      </c>
      <c r="C30" s="26">
        <v>2</v>
      </c>
      <c r="D30" s="26">
        <v>2</v>
      </c>
      <c r="E30" s="26">
        <v>2</v>
      </c>
      <c r="F30" s="26">
        <v>2</v>
      </c>
      <c r="G30" s="26">
        <v>2</v>
      </c>
      <c r="H30" s="26">
        <v>3</v>
      </c>
      <c r="I30" s="26">
        <v>1</v>
      </c>
      <c r="J30" s="26">
        <v>2</v>
      </c>
      <c r="K30" s="26">
        <v>2</v>
      </c>
      <c r="L30" s="26">
        <v>2</v>
      </c>
      <c r="M30" s="26">
        <v>2</v>
      </c>
      <c r="N30" s="26">
        <v>2</v>
      </c>
      <c r="O30" s="26">
        <v>2</v>
      </c>
      <c r="P30" s="26">
        <v>2</v>
      </c>
      <c r="Q30" s="26">
        <v>2</v>
      </c>
      <c r="R30" s="26">
        <v>2</v>
      </c>
      <c r="S30" s="26">
        <v>2</v>
      </c>
      <c r="T30" s="26">
        <v>2</v>
      </c>
      <c r="U30" s="26">
        <v>1</v>
      </c>
      <c r="V30" s="26">
        <v>2</v>
      </c>
      <c r="W30" s="27">
        <f t="shared" si="0"/>
        <v>1.8</v>
      </c>
      <c r="X30" s="27">
        <f t="shared" si="1"/>
        <v>2.1</v>
      </c>
      <c r="Y30" s="24">
        <f>('Х-ЭР-1'!U30+'Х-ЭР-2'!I30+'Х-ЭР-3'!W30)/3</f>
        <v>2.1555555555555554</v>
      </c>
      <c r="Z30" s="24">
        <f>('Х-ЭР-1'!V30+'Х-ЭР-2'!J30+'Х-ЭР-3'!X30)/3</f>
        <v>2.5888888888888886</v>
      </c>
    </row>
    <row r="31" spans="1:26">
      <c r="A31" s="2">
        <v>27</v>
      </c>
      <c r="B31" s="2" t="s">
        <v>58</v>
      </c>
      <c r="C31" s="26">
        <v>2</v>
      </c>
      <c r="D31" s="26">
        <v>2</v>
      </c>
      <c r="E31" s="26">
        <v>2</v>
      </c>
      <c r="F31" s="26">
        <v>3</v>
      </c>
      <c r="G31" s="26">
        <v>1</v>
      </c>
      <c r="H31" s="26">
        <v>2</v>
      </c>
      <c r="I31" s="26">
        <v>2</v>
      </c>
      <c r="J31" s="26">
        <v>3</v>
      </c>
      <c r="K31" s="26">
        <v>1</v>
      </c>
      <c r="L31" s="26">
        <v>2</v>
      </c>
      <c r="M31" s="26">
        <v>2</v>
      </c>
      <c r="N31" s="26">
        <v>3</v>
      </c>
      <c r="O31" s="26">
        <v>2</v>
      </c>
      <c r="P31" s="26">
        <v>3</v>
      </c>
      <c r="Q31" s="26">
        <v>1</v>
      </c>
      <c r="R31" s="26">
        <v>2</v>
      </c>
      <c r="S31" s="26">
        <v>2</v>
      </c>
      <c r="T31" s="26">
        <v>3</v>
      </c>
      <c r="U31" s="26">
        <v>2</v>
      </c>
      <c r="V31" s="26">
        <v>3</v>
      </c>
      <c r="W31" s="27">
        <f t="shared" si="0"/>
        <v>1.7</v>
      </c>
      <c r="X31" s="27">
        <f t="shared" si="1"/>
        <v>2.6</v>
      </c>
      <c r="Y31" s="24">
        <f>('Х-ЭР-1'!U31+'Х-ЭР-2'!I31+'Х-ЭР-3'!W31)/3</f>
        <v>2.4185185185185185</v>
      </c>
      <c r="Z31" s="24">
        <f>('Х-ЭР-1'!V31+'Х-ЭР-2'!J31+'Х-ЭР-3'!X31)/3</f>
        <v>2.8296296296296295</v>
      </c>
    </row>
    <row r="32" spans="1:26">
      <c r="A32" s="2">
        <v>28</v>
      </c>
      <c r="B32" s="2" t="s">
        <v>59</v>
      </c>
      <c r="C32" s="26">
        <v>2</v>
      </c>
      <c r="D32" s="26">
        <v>2</v>
      </c>
      <c r="E32" s="26">
        <v>2</v>
      </c>
      <c r="F32" s="26">
        <v>2</v>
      </c>
      <c r="G32" s="26">
        <v>1</v>
      </c>
      <c r="H32" s="26">
        <v>2</v>
      </c>
      <c r="I32" s="26">
        <v>2</v>
      </c>
      <c r="J32" s="26">
        <v>2</v>
      </c>
      <c r="K32" s="26">
        <v>2</v>
      </c>
      <c r="L32" s="26">
        <v>2</v>
      </c>
      <c r="M32" s="26">
        <v>1</v>
      </c>
      <c r="N32" s="26">
        <v>2</v>
      </c>
      <c r="O32" s="26">
        <v>2</v>
      </c>
      <c r="P32" s="26">
        <v>3</v>
      </c>
      <c r="Q32" s="26">
        <v>2</v>
      </c>
      <c r="R32" s="26">
        <v>2</v>
      </c>
      <c r="S32" s="26">
        <v>1</v>
      </c>
      <c r="T32" s="26">
        <v>2</v>
      </c>
      <c r="U32" s="26">
        <v>1</v>
      </c>
      <c r="V32" s="26">
        <v>2</v>
      </c>
      <c r="W32" s="27">
        <f t="shared" si="0"/>
        <v>1.6</v>
      </c>
      <c r="X32" s="27">
        <f t="shared" si="1"/>
        <v>2.1</v>
      </c>
      <c r="Y32" s="24">
        <f>('Х-ЭР-1'!U32+'Х-ЭР-2'!I32+'Х-ЭР-3'!W32)/3</f>
        <v>2.3851851851851849</v>
      </c>
      <c r="Z32" s="24">
        <f>('Х-ЭР-1'!V32+'Х-ЭР-2'!J32+'Х-ЭР-3'!X32)/3</f>
        <v>2.6999999999999997</v>
      </c>
    </row>
    <row r="33" spans="1:26">
      <c r="A33" s="2">
        <v>29</v>
      </c>
      <c r="B33" s="2" t="s">
        <v>60</v>
      </c>
      <c r="C33" s="26">
        <v>2</v>
      </c>
      <c r="D33" s="26">
        <v>2</v>
      </c>
      <c r="E33" s="26">
        <v>2</v>
      </c>
      <c r="F33" s="26">
        <v>2</v>
      </c>
      <c r="G33" s="26">
        <v>1</v>
      </c>
      <c r="H33" s="26">
        <v>2</v>
      </c>
      <c r="I33" s="26">
        <v>2</v>
      </c>
      <c r="J33" s="26">
        <v>2</v>
      </c>
      <c r="K33" s="26">
        <v>1</v>
      </c>
      <c r="L33" s="26">
        <v>2</v>
      </c>
      <c r="M33" s="26">
        <v>2</v>
      </c>
      <c r="N33" s="26">
        <v>2</v>
      </c>
      <c r="O33" s="26">
        <v>2</v>
      </c>
      <c r="P33" s="26">
        <v>2</v>
      </c>
      <c r="Q33" s="26">
        <v>2</v>
      </c>
      <c r="R33" s="26">
        <v>2</v>
      </c>
      <c r="S33" s="26">
        <v>1</v>
      </c>
      <c r="T33" s="26">
        <v>2</v>
      </c>
      <c r="U33" s="26">
        <v>1</v>
      </c>
      <c r="V33" s="26">
        <v>2</v>
      </c>
      <c r="W33" s="27">
        <f t="shared" si="0"/>
        <v>1.6</v>
      </c>
      <c r="X33" s="27">
        <f t="shared" si="1"/>
        <v>2</v>
      </c>
      <c r="Y33" s="24">
        <f>('Х-ЭР-1'!U33+'Х-ЭР-2'!I33+'Х-ЭР-3'!W33)/3</f>
        <v>2.3851851851851849</v>
      </c>
      <c r="Z33" s="24">
        <f>('Х-ЭР-1'!V33+'Х-ЭР-2'!J33+'Х-ЭР-3'!X33)/3</f>
        <v>2.6666666666666665</v>
      </c>
    </row>
    <row r="34" spans="1:26">
      <c r="A34" s="2">
        <v>30</v>
      </c>
      <c r="B34" s="2" t="s">
        <v>61</v>
      </c>
      <c r="C34" s="26">
        <v>2</v>
      </c>
      <c r="D34" s="26">
        <v>2</v>
      </c>
      <c r="E34" s="26">
        <v>2</v>
      </c>
      <c r="F34" s="26">
        <v>3</v>
      </c>
      <c r="G34" s="26">
        <v>2</v>
      </c>
      <c r="H34" s="26">
        <v>2</v>
      </c>
      <c r="I34" s="26">
        <v>2</v>
      </c>
      <c r="J34" s="26">
        <v>2</v>
      </c>
      <c r="K34" s="26">
        <v>2</v>
      </c>
      <c r="L34" s="26">
        <v>2</v>
      </c>
      <c r="M34" s="26">
        <v>1</v>
      </c>
      <c r="N34" s="26">
        <v>2</v>
      </c>
      <c r="O34" s="26">
        <v>2</v>
      </c>
      <c r="P34" s="26">
        <v>3</v>
      </c>
      <c r="Q34" s="26">
        <v>2</v>
      </c>
      <c r="R34" s="26">
        <v>2</v>
      </c>
      <c r="S34" s="26">
        <v>2</v>
      </c>
      <c r="T34" s="26">
        <v>2</v>
      </c>
      <c r="U34" s="26">
        <v>1</v>
      </c>
      <c r="V34" s="26">
        <v>2</v>
      </c>
      <c r="W34" s="27">
        <f t="shared" ref="W34:W35" si="4">(C34+E34+G34+I34+K34+M34+O34+Q34+S34+U34)/10</f>
        <v>1.8</v>
      </c>
      <c r="X34" s="27">
        <f t="shared" ref="X34:X35" si="5">(D34+F34+H34+J34+L34+N34+P34+R34+T34+V34)/10</f>
        <v>2.2000000000000002</v>
      </c>
      <c r="Y34" s="24">
        <f>('Х-ЭР-1'!U34+'Х-ЭР-2'!I34+'Х-ЭР-3'!W34)/3</f>
        <v>2.4518518518518517</v>
      </c>
      <c r="Z34" s="24">
        <f>('Х-ЭР-1'!V34+'Х-ЭР-2'!J34+'Х-ЭР-3'!X34)/3</f>
        <v>2.7333333333333329</v>
      </c>
    </row>
    <row r="35" spans="1:26">
      <c r="A35" s="2">
        <v>31</v>
      </c>
      <c r="B35" s="2" t="s">
        <v>62</v>
      </c>
      <c r="C35" s="26">
        <v>3</v>
      </c>
      <c r="D35" s="26">
        <v>3</v>
      </c>
      <c r="E35" s="26">
        <v>3</v>
      </c>
      <c r="F35" s="26">
        <v>3</v>
      </c>
      <c r="G35" s="26">
        <v>3</v>
      </c>
      <c r="H35" s="26">
        <v>3</v>
      </c>
      <c r="I35" s="26">
        <v>3</v>
      </c>
      <c r="J35" s="26">
        <v>3</v>
      </c>
      <c r="K35" s="26">
        <v>2</v>
      </c>
      <c r="L35" s="26">
        <v>3</v>
      </c>
      <c r="M35" s="26">
        <v>2</v>
      </c>
      <c r="N35" s="26">
        <v>3</v>
      </c>
      <c r="O35" s="26">
        <v>3</v>
      </c>
      <c r="P35" s="26">
        <v>3</v>
      </c>
      <c r="Q35" s="26">
        <v>2</v>
      </c>
      <c r="R35" s="26">
        <v>2</v>
      </c>
      <c r="S35" s="26">
        <v>2</v>
      </c>
      <c r="T35" s="26">
        <v>3</v>
      </c>
      <c r="U35" s="26">
        <v>2</v>
      </c>
      <c r="V35" s="26">
        <v>3</v>
      </c>
      <c r="W35" s="27">
        <f t="shared" si="4"/>
        <v>2.5</v>
      </c>
      <c r="X35" s="27">
        <f t="shared" si="5"/>
        <v>2.9</v>
      </c>
      <c r="Y35" s="24">
        <f>('Х-ЭР-1'!U35+'Х-ЭР-2'!I35+'Х-ЭР-3'!W35)/3</f>
        <v>2.7222222222222219</v>
      </c>
      <c r="Z35" s="24">
        <f>('Х-ЭР-1'!V35+'Х-ЭР-2'!J35+'Х-ЭР-3'!X35)/3</f>
        <v>2.9666666666666668</v>
      </c>
    </row>
    <row r="36" spans="1:26">
      <c r="A36" s="2">
        <v>32</v>
      </c>
      <c r="B36" s="2" t="s">
        <v>63</v>
      </c>
      <c r="C36" s="26">
        <v>2</v>
      </c>
      <c r="D36" s="26">
        <v>2</v>
      </c>
      <c r="E36" s="26">
        <v>2</v>
      </c>
      <c r="F36" s="26">
        <v>2</v>
      </c>
      <c r="G36" s="26">
        <v>1</v>
      </c>
      <c r="H36" s="26">
        <v>2</v>
      </c>
      <c r="I36" s="26">
        <v>2</v>
      </c>
      <c r="J36" s="26">
        <v>2</v>
      </c>
      <c r="K36" s="26">
        <v>2</v>
      </c>
      <c r="L36" s="26">
        <v>2</v>
      </c>
      <c r="M36" s="26">
        <v>2</v>
      </c>
      <c r="N36" s="26">
        <v>2</v>
      </c>
      <c r="O36" s="26">
        <v>2</v>
      </c>
      <c r="P36" s="26">
        <v>2</v>
      </c>
      <c r="Q36" s="26">
        <v>2</v>
      </c>
      <c r="R36" s="26">
        <v>2</v>
      </c>
      <c r="S36" s="26">
        <v>1</v>
      </c>
      <c r="T36" s="26">
        <v>2</v>
      </c>
      <c r="U36" s="26">
        <v>1</v>
      </c>
      <c r="V36" s="26">
        <v>2</v>
      </c>
      <c r="W36" s="27">
        <f t="shared" ref="W36" si="6">(C36+E36+G36+I36+K36+M36+O36+Q36+S36+U36)/10</f>
        <v>1.7</v>
      </c>
      <c r="X36" s="27">
        <f t="shared" ref="X36" si="7">(D36+F36+H36+J36+L36+N36+P36+R36+T36+V36)/10</f>
        <v>2</v>
      </c>
      <c r="Y36" s="24">
        <f>('Х-ЭР-1'!U37+'Х-ЭР-2'!I36+'Х-ЭР-3'!W36)/3</f>
        <v>2.4185185185185185</v>
      </c>
      <c r="Z36" s="24">
        <f>('Х-ЭР-1'!V36+'Х-ЭР-2'!J36+'Х-ЭР-3'!X36)/3</f>
        <v>2.6666666666666665</v>
      </c>
    </row>
    <row r="37" spans="1:26">
      <c r="A37" s="2">
        <v>33</v>
      </c>
      <c r="B37" s="2" t="s">
        <v>64</v>
      </c>
      <c r="C37" s="26">
        <v>2</v>
      </c>
      <c r="D37" s="26">
        <v>2</v>
      </c>
      <c r="E37" s="26">
        <v>2</v>
      </c>
      <c r="F37" s="26">
        <v>2</v>
      </c>
      <c r="G37" s="26">
        <v>1</v>
      </c>
      <c r="H37" s="26">
        <v>2</v>
      </c>
      <c r="I37" s="26">
        <v>2</v>
      </c>
      <c r="J37" s="26">
        <v>2</v>
      </c>
      <c r="K37" s="26">
        <v>2</v>
      </c>
      <c r="L37" s="26">
        <v>2</v>
      </c>
      <c r="M37" s="26">
        <v>2</v>
      </c>
      <c r="N37" s="26">
        <v>2</v>
      </c>
      <c r="O37" s="26">
        <v>2</v>
      </c>
      <c r="P37" s="26">
        <v>2</v>
      </c>
      <c r="Q37" s="26">
        <v>2</v>
      </c>
      <c r="R37" s="26">
        <v>2</v>
      </c>
      <c r="S37" s="26">
        <v>2</v>
      </c>
      <c r="T37" s="26">
        <v>2</v>
      </c>
      <c r="U37" s="26">
        <v>2</v>
      </c>
      <c r="V37" s="26">
        <v>2</v>
      </c>
      <c r="W37" s="27">
        <f t="shared" si="0"/>
        <v>1.9</v>
      </c>
      <c r="X37" s="27">
        <f t="shared" si="1"/>
        <v>2</v>
      </c>
      <c r="Y37" s="24">
        <f>('Х-ЭР-1'!U37+'Х-ЭР-2'!I37+'Х-ЭР-3'!W37)/3</f>
        <v>2.4851851851851854</v>
      </c>
      <c r="Z37" s="24">
        <v>2</v>
      </c>
    </row>
    <row r="38" spans="1:26">
      <c r="A38" s="2">
        <v>34</v>
      </c>
      <c r="B38" s="23" t="s">
        <v>67</v>
      </c>
      <c r="C38" s="26"/>
      <c r="D38" s="26">
        <v>2</v>
      </c>
      <c r="E38" s="26"/>
      <c r="F38" s="26">
        <v>3</v>
      </c>
      <c r="G38" s="26"/>
      <c r="H38" s="26">
        <v>2</v>
      </c>
      <c r="I38" s="26"/>
      <c r="J38" s="26">
        <v>2</v>
      </c>
      <c r="K38" s="26"/>
      <c r="L38" s="26">
        <v>3</v>
      </c>
      <c r="M38" s="26"/>
      <c r="N38" s="26">
        <v>2</v>
      </c>
      <c r="O38" s="26"/>
      <c r="P38" s="26">
        <v>2</v>
      </c>
      <c r="Q38" s="26"/>
      <c r="R38" s="26">
        <v>2</v>
      </c>
      <c r="S38" s="26"/>
      <c r="T38" s="26">
        <v>2</v>
      </c>
      <c r="U38" s="26"/>
      <c r="V38" s="26">
        <v>2</v>
      </c>
      <c r="W38" s="27">
        <f t="shared" ref="W38" si="8">(C38+E38+G38+I38+K38+M38+O38+Q38+S38+U38)/10</f>
        <v>0</v>
      </c>
      <c r="X38" s="27">
        <f t="shared" ref="X38" si="9">(D38+F38+H38+J38+L38+N38+P38+R38+T38+V38)/10</f>
        <v>2.2000000000000002</v>
      </c>
      <c r="Y38" s="24">
        <f>('Х-ЭР-1'!U38+'Х-ЭР-2'!I38+'Х-ЭР-3'!W38)/3</f>
        <v>0</v>
      </c>
      <c r="Z38" s="24">
        <f>('Х-ЭР-1'!V38+'Х-ЭР-2'!J38+'Х-ЭР-3'!X38)/3</f>
        <v>2.7333333333333329</v>
      </c>
    </row>
    <row r="39" spans="1:26" ht="15" customHeight="1">
      <c r="A39" s="41" t="s">
        <v>6</v>
      </c>
      <c r="B39" s="42"/>
      <c r="C39" s="26">
        <f>COUNTIF(C5:C37, "3")</f>
        <v>3</v>
      </c>
      <c r="D39" s="26">
        <f>COUNTIF(D5:D38, "3")</f>
        <v>7</v>
      </c>
      <c r="E39" s="26">
        <f>COUNTIF(E5:E37, "3")</f>
        <v>5</v>
      </c>
      <c r="F39" s="26">
        <f>COUNTIF(F5:F38, "3")</f>
        <v>13</v>
      </c>
      <c r="G39" s="26">
        <f>COUNTIF(G5:G37, "3")</f>
        <v>4</v>
      </c>
      <c r="H39" s="26">
        <f>COUNTIF(H5:H38, "3")</f>
        <v>5</v>
      </c>
      <c r="I39" s="26">
        <f>COUNTIF(I5:I37, "3")</f>
        <v>9</v>
      </c>
      <c r="J39" s="26">
        <f>COUNTIF(J5:J38, "3")</f>
        <v>11</v>
      </c>
      <c r="K39" s="26">
        <f>COUNTIF(K5:K37, "3")</f>
        <v>3</v>
      </c>
      <c r="L39" s="26">
        <f>COUNTIF(L5:L38, "3")</f>
        <v>9</v>
      </c>
      <c r="M39" s="26">
        <f>COUNTIF(M5:M37, "3")</f>
        <v>4</v>
      </c>
      <c r="N39" s="26">
        <f>COUNTIF(N5:N38, "3")</f>
        <v>9</v>
      </c>
      <c r="O39" s="26">
        <f>COUNTIF(O5:O37, "3")</f>
        <v>3</v>
      </c>
      <c r="P39" s="26">
        <f>COUNTIF(P5:P38, "3")</f>
        <v>9</v>
      </c>
      <c r="Q39" s="26">
        <f>COUNTIF(Q5:Q37, "3")</f>
        <v>2</v>
      </c>
      <c r="R39" s="26">
        <f>COUNTIF(R5:R38, "3")</f>
        <v>5</v>
      </c>
      <c r="S39" s="26">
        <f>COUNTIF(S5:S37, "3")</f>
        <v>0</v>
      </c>
      <c r="T39" s="26">
        <f>COUNTIF(T5:T38, "3")</f>
        <v>6</v>
      </c>
      <c r="U39" s="26">
        <f>COUNTIF(U5:U37, "3")</f>
        <v>0</v>
      </c>
      <c r="V39" s="26">
        <f>COUNTIF(V5:V38, "3")</f>
        <v>5</v>
      </c>
      <c r="W39" s="28">
        <f>(C39+E39+G39+I39+K39+M39+O39+Q39+S39+U39)/10</f>
        <v>3.3</v>
      </c>
      <c r="X39" s="28">
        <f>(D39+F39+H39+J39+L39+N39+P39+R39+T39+V39)/10</f>
        <v>7.9</v>
      </c>
      <c r="Y39" s="25">
        <f>('Х-ЭР-1'!U39+'Х-ЭР-2'!I39+'Х-ЭР-3'!W39)/3</f>
        <v>20.344444444444445</v>
      </c>
      <c r="Z39" s="25">
        <f>('Х-ЭР-1'!V39+'Х-ЭР-2'!J39+'Х-ЭР-3'!X39)/3</f>
        <v>25.100000000000005</v>
      </c>
    </row>
    <row r="40" spans="1:26">
      <c r="A40" s="43"/>
      <c r="B40" s="44"/>
      <c r="C40" s="29">
        <f>(C39*100)/32</f>
        <v>9.375</v>
      </c>
      <c r="D40" s="29">
        <f>(D39*100)/34</f>
        <v>20.588235294117649</v>
      </c>
      <c r="E40" s="29">
        <f>(E39*100)/32</f>
        <v>15.625</v>
      </c>
      <c r="F40" s="29">
        <f>(F39*100)/34</f>
        <v>38.235294117647058</v>
      </c>
      <c r="G40" s="29">
        <f>(G39*100)/32</f>
        <v>12.5</v>
      </c>
      <c r="H40" s="29">
        <f>(H39*100)/34</f>
        <v>14.705882352941176</v>
      </c>
      <c r="I40" s="29">
        <f>(I39*100)/32</f>
        <v>28.125</v>
      </c>
      <c r="J40" s="29">
        <f>(J39*100)/34</f>
        <v>32.352941176470587</v>
      </c>
      <c r="K40" s="29">
        <f>(K39*100)/32</f>
        <v>9.375</v>
      </c>
      <c r="L40" s="29">
        <f>(L39*100)/34</f>
        <v>26.470588235294116</v>
      </c>
      <c r="M40" s="29">
        <f>(M39*100)/32</f>
        <v>12.5</v>
      </c>
      <c r="N40" s="29">
        <f>(N39*100)/34</f>
        <v>26.470588235294116</v>
      </c>
      <c r="O40" s="29">
        <f>(O39*100)/32</f>
        <v>9.375</v>
      </c>
      <c r="P40" s="29">
        <f>(P39*100)/34</f>
        <v>26.470588235294116</v>
      </c>
      <c r="Q40" s="29">
        <f>(Q39*100)/32</f>
        <v>6.25</v>
      </c>
      <c r="R40" s="29">
        <f>(R39*100)/34</f>
        <v>14.705882352941176</v>
      </c>
      <c r="S40" s="29">
        <f>(S39*100)/32</f>
        <v>0</v>
      </c>
      <c r="T40" s="29">
        <f>(T39*100)/34</f>
        <v>17.647058823529413</v>
      </c>
      <c r="U40" s="29">
        <f>(U39*100)/32</f>
        <v>0</v>
      </c>
      <c r="V40" s="29">
        <f>(V39*100)/34</f>
        <v>14.705882352941176</v>
      </c>
      <c r="W40" s="30">
        <f>(W39*100)/32</f>
        <v>10.3125</v>
      </c>
      <c r="X40" s="30">
        <f>(X39*100)/34</f>
        <v>23.235294117647058</v>
      </c>
      <c r="Y40" s="29">
        <f>(Y39*100)/32</f>
        <v>63.576388888888893</v>
      </c>
      <c r="Z40" s="29">
        <f>(Z39*100)/34</f>
        <v>73.823529411764724</v>
      </c>
    </row>
    <row r="41" spans="1:26" ht="15" customHeight="1">
      <c r="A41" s="41" t="s">
        <v>7</v>
      </c>
      <c r="B41" s="42"/>
      <c r="C41" s="26">
        <f>COUNTIF(C5:C37, "2")</f>
        <v>29</v>
      </c>
      <c r="D41" s="26">
        <f>COUNTIF(D5:D38, "2")</f>
        <v>27</v>
      </c>
      <c r="E41" s="26">
        <f>COUNTIF(E5:E37, "2")</f>
        <v>26</v>
      </c>
      <c r="F41" s="26">
        <f>COUNTIF(F5:F38, "2")</f>
        <v>21</v>
      </c>
      <c r="G41" s="26">
        <f>COUNTIF(G5:G37, "2")</f>
        <v>15</v>
      </c>
      <c r="H41" s="26">
        <f>COUNTIF(H5:H38, "2")</f>
        <v>29</v>
      </c>
      <c r="I41" s="26">
        <f>COUNTIF(I5:I37, "2")</f>
        <v>19</v>
      </c>
      <c r="J41" s="26">
        <f>COUNTIF(J5:J38, "2")</f>
        <v>23</v>
      </c>
      <c r="K41" s="26">
        <f>COUNTIF(K5:K37, "2")</f>
        <v>18</v>
      </c>
      <c r="L41" s="26">
        <f>COUNTIF(L5:L38, "2")</f>
        <v>25</v>
      </c>
      <c r="M41" s="26">
        <f>COUNTIF(M5:M37, "2")</f>
        <v>24</v>
      </c>
      <c r="N41" s="26">
        <f>COUNTIF(N5:N38, "2")</f>
        <v>25</v>
      </c>
      <c r="O41" s="26">
        <f>COUNTIF(O5:O37, "2")</f>
        <v>17</v>
      </c>
      <c r="P41" s="26">
        <f>COUNTIF(P5:P38, "2")</f>
        <v>25</v>
      </c>
      <c r="Q41" s="26">
        <f>COUNTIF(Q5:Q37, "2")</f>
        <v>25</v>
      </c>
      <c r="R41" s="26">
        <f>COUNTIF(R5:R38, "2")</f>
        <v>29</v>
      </c>
      <c r="S41" s="26">
        <f>COUNTIF(S5:S37, "2")</f>
        <v>20</v>
      </c>
      <c r="T41" s="26">
        <f>COUNTIF(T5:T38, "2")</f>
        <v>28</v>
      </c>
      <c r="U41" s="26">
        <f>COUNTIF(U5:U37, "2")</f>
        <v>13</v>
      </c>
      <c r="V41" s="26">
        <f>COUNTIF(V5:V38, "2")</f>
        <v>29</v>
      </c>
      <c r="W41" s="28">
        <f t="shared" ref="W41:X41" si="10">(C41+E41+G41+I41+K41+M41+O41+Q41+S41+U41)/10</f>
        <v>20.6</v>
      </c>
      <c r="X41" s="28">
        <f t="shared" si="10"/>
        <v>26.1</v>
      </c>
      <c r="Y41" s="25">
        <f>('Х-ЭР-1'!U41+'Х-ЭР-2'!I41+'Х-ЭР-3'!W41)/3</f>
        <v>8.9555555555555557</v>
      </c>
      <c r="Z41" s="25">
        <f>('Х-ЭР-1'!V41+'Х-ЭР-2'!J41+'Х-ЭР-3'!X41)/3</f>
        <v>8.9</v>
      </c>
    </row>
    <row r="42" spans="1:26">
      <c r="A42" s="43"/>
      <c r="B42" s="44"/>
      <c r="C42" s="29">
        <f>(C41*100)/32</f>
        <v>90.625</v>
      </c>
      <c r="D42" s="29">
        <f>(D41*100)/34</f>
        <v>79.411764705882348</v>
      </c>
      <c r="E42" s="29">
        <f>(E41*100)/32</f>
        <v>81.25</v>
      </c>
      <c r="F42" s="29">
        <f>(F41*100)/34</f>
        <v>61.764705882352942</v>
      </c>
      <c r="G42" s="29">
        <f>(G41*100)/32</f>
        <v>46.875</v>
      </c>
      <c r="H42" s="29">
        <f>(H41*100)/34</f>
        <v>85.294117647058826</v>
      </c>
      <c r="I42" s="29">
        <f>(I41*100)/32</f>
        <v>59.375</v>
      </c>
      <c r="J42" s="29">
        <f>(J41*100)/34</f>
        <v>67.647058823529406</v>
      </c>
      <c r="K42" s="29">
        <f>(K41*100)/32</f>
        <v>56.25</v>
      </c>
      <c r="L42" s="29">
        <f>(L41*100)/34</f>
        <v>73.529411764705884</v>
      </c>
      <c r="M42" s="29">
        <f>(M41*100)/32</f>
        <v>75</v>
      </c>
      <c r="N42" s="29">
        <f>(N41*100)/34</f>
        <v>73.529411764705884</v>
      </c>
      <c r="O42" s="29">
        <f>(O41*100)/32</f>
        <v>53.125</v>
      </c>
      <c r="P42" s="29">
        <f>(P41*100)/34</f>
        <v>73.529411764705884</v>
      </c>
      <c r="Q42" s="29">
        <f>(Q41*100)/32</f>
        <v>78.125</v>
      </c>
      <c r="R42" s="29">
        <f>(R41*100)/34</f>
        <v>85.294117647058826</v>
      </c>
      <c r="S42" s="29">
        <f>(S41*100)/32</f>
        <v>62.5</v>
      </c>
      <c r="T42" s="29">
        <f>(T41*100)/34</f>
        <v>82.352941176470594</v>
      </c>
      <c r="U42" s="29">
        <f>(U41*100)/32</f>
        <v>40.625</v>
      </c>
      <c r="V42" s="29">
        <f>(V41*100)/34</f>
        <v>85.294117647058826</v>
      </c>
      <c r="W42" s="30">
        <f t="shared" ref="W42" si="11">(W41*100)/32</f>
        <v>64.375</v>
      </c>
      <c r="X42" s="30">
        <f>(X41*100)/34</f>
        <v>76.764705882352942</v>
      </c>
      <c r="Y42" s="29">
        <f>(Y41*100)/32</f>
        <v>27.986111111111111</v>
      </c>
      <c r="Z42" s="29">
        <f>(Z41*100)/34</f>
        <v>26.176470588235293</v>
      </c>
    </row>
    <row r="43" spans="1:26" ht="15" customHeight="1">
      <c r="A43" s="41" t="s">
        <v>8</v>
      </c>
      <c r="B43" s="42"/>
      <c r="C43" s="26">
        <f>COUNTIF(C5:C37, "1")</f>
        <v>0</v>
      </c>
      <c r="D43" s="26">
        <f>COUNTIF(D5:D38, "1")</f>
        <v>0</v>
      </c>
      <c r="E43" s="26">
        <f>COUNTIF(E5:E37, "1")</f>
        <v>1</v>
      </c>
      <c r="F43" s="26">
        <f>COUNTIF(F5:F38, "1")</f>
        <v>0</v>
      </c>
      <c r="G43" s="26">
        <f>COUNTIF(G5:G37, "1")</f>
        <v>13</v>
      </c>
      <c r="H43" s="26">
        <f>COUNTIF(H5:H38, "1")</f>
        <v>0</v>
      </c>
      <c r="I43" s="26">
        <f>COUNTIF(I5:I37, "1")</f>
        <v>4</v>
      </c>
      <c r="J43" s="26">
        <f>COUNTIF(J5:J38, "1")</f>
        <v>0</v>
      </c>
      <c r="K43" s="26">
        <f>COUNTIF(K5:K37, "1")</f>
        <v>11</v>
      </c>
      <c r="L43" s="26">
        <f>COUNTIF(L5:L38, "1")</f>
        <v>0</v>
      </c>
      <c r="M43" s="26">
        <f>COUNTIF(M5:M37, "1")</f>
        <v>4</v>
      </c>
      <c r="N43" s="26">
        <f>COUNTIF(N5:N38, "1")</f>
        <v>0</v>
      </c>
      <c r="O43" s="26">
        <f>COUNTIF(O5:O37, "1")</f>
        <v>12</v>
      </c>
      <c r="P43" s="26">
        <f>COUNTIF(P5:P38, "1")</f>
        <v>0</v>
      </c>
      <c r="Q43" s="26">
        <f>COUNTIF(Q5:Q37, "1")</f>
        <v>5</v>
      </c>
      <c r="R43" s="26">
        <f>COUNTIF(R5:R38, "1")</f>
        <v>0</v>
      </c>
      <c r="S43" s="26">
        <f>COUNTIF(S5:S37, "1")</f>
        <v>12</v>
      </c>
      <c r="T43" s="26">
        <f>COUNTIF(T5:T38, "1")</f>
        <v>0</v>
      </c>
      <c r="U43" s="26">
        <f>COUNTIF(U5:U37, "1")</f>
        <v>19</v>
      </c>
      <c r="V43" s="26">
        <f>COUNTIF(V5:V38, "1")</f>
        <v>0</v>
      </c>
      <c r="W43" s="28">
        <f t="shared" ref="W43:X43" si="12">(C43+E43+G43+I43+K43+M43+O43+Q43+S43+U43)/10</f>
        <v>8.1</v>
      </c>
      <c r="X43" s="28">
        <f t="shared" si="12"/>
        <v>0</v>
      </c>
      <c r="Y43" s="25">
        <f>('Х-ЭР-1'!U43+'Х-ЭР-2'!I43+'Х-ЭР-3'!W43)/3</f>
        <v>2.6999999999999997</v>
      </c>
      <c r="Z43" s="25">
        <f>('Х-ЭР-1'!V43+'Х-ЭР-2'!J43+'Х-ЭР-3'!X43)/3</f>
        <v>0</v>
      </c>
    </row>
    <row r="44" spans="1:26">
      <c r="A44" s="43"/>
      <c r="B44" s="44"/>
      <c r="C44" s="29">
        <f>(C43*100)/32</f>
        <v>0</v>
      </c>
      <c r="D44" s="29">
        <f>(D43*100)/34</f>
        <v>0</v>
      </c>
      <c r="E44" s="29">
        <f>(E43*100)/32</f>
        <v>3.125</v>
      </c>
      <c r="F44" s="29">
        <f>(F43*100)/34</f>
        <v>0</v>
      </c>
      <c r="G44" s="29">
        <f>(G43*100)/32</f>
        <v>40.625</v>
      </c>
      <c r="H44" s="29">
        <f>(H43*100)/34</f>
        <v>0</v>
      </c>
      <c r="I44" s="29">
        <f>(I43*100)/32</f>
        <v>12.5</v>
      </c>
      <c r="J44" s="29">
        <f>(J43*100)/34</f>
        <v>0</v>
      </c>
      <c r="K44" s="29">
        <f>(K43*100)/32</f>
        <v>34.375</v>
      </c>
      <c r="L44" s="29">
        <f>(L43*100)/34</f>
        <v>0</v>
      </c>
      <c r="M44" s="29">
        <f>(M43*100)/32</f>
        <v>12.5</v>
      </c>
      <c r="N44" s="29">
        <f>(N43*100)/34</f>
        <v>0</v>
      </c>
      <c r="O44" s="29">
        <f>(O43*100)/32</f>
        <v>37.5</v>
      </c>
      <c r="P44" s="29">
        <f>(P43*100)/34</f>
        <v>0</v>
      </c>
      <c r="Q44" s="29">
        <f>(Q43*100)/32</f>
        <v>15.625</v>
      </c>
      <c r="R44" s="29">
        <f>(R43*100)/34</f>
        <v>0</v>
      </c>
      <c r="S44" s="29">
        <f>(S43*100)/32</f>
        <v>37.5</v>
      </c>
      <c r="T44" s="29">
        <f>(T43*100)/34</f>
        <v>0</v>
      </c>
      <c r="U44" s="29">
        <f>(U43*100)/32</f>
        <v>59.375</v>
      </c>
      <c r="V44" s="29">
        <f>(V43*100)/34</f>
        <v>0</v>
      </c>
      <c r="W44" s="30">
        <f t="shared" ref="W44" si="13">(W43*100)/32</f>
        <v>25.3125</v>
      </c>
      <c r="X44" s="30">
        <f>(X43*100)/34</f>
        <v>0</v>
      </c>
      <c r="Y44" s="29">
        <f>(Y43*100)/32</f>
        <v>8.4375</v>
      </c>
      <c r="Z44" s="29">
        <f>(Z43*100)/34</f>
        <v>0</v>
      </c>
    </row>
    <row r="45" spans="1:26" ht="15" customHeight="1">
      <c r="A45" s="41" t="s">
        <v>9</v>
      </c>
      <c r="B45" s="42"/>
      <c r="C45" s="28">
        <f>C39+C41+C43</f>
        <v>32</v>
      </c>
      <c r="D45" s="28">
        <f t="shared" ref="D45" si="14">D39+D41+D43</f>
        <v>34</v>
      </c>
      <c r="E45" s="28">
        <f>E39+E41+E43</f>
        <v>32</v>
      </c>
      <c r="F45" s="28">
        <f t="shared" ref="F45" si="15">F39+F41+F43</f>
        <v>34</v>
      </c>
      <c r="G45" s="28">
        <f>G39+G41+G43</f>
        <v>32</v>
      </c>
      <c r="H45" s="28">
        <f t="shared" ref="H45" si="16">H39+H41+H43</f>
        <v>34</v>
      </c>
      <c r="I45" s="28">
        <f>I39+I41+I43</f>
        <v>32</v>
      </c>
      <c r="J45" s="28">
        <f t="shared" ref="J45" si="17">J39+J41+J43</f>
        <v>34</v>
      </c>
      <c r="K45" s="28">
        <f>K39+K41+K43</f>
        <v>32</v>
      </c>
      <c r="L45" s="28">
        <f t="shared" ref="L45" si="18">L39+L41+L43</f>
        <v>34</v>
      </c>
      <c r="M45" s="28">
        <f>M39+M41+M43</f>
        <v>32</v>
      </c>
      <c r="N45" s="28">
        <f t="shared" ref="N45" si="19">N39+N41+N43</f>
        <v>34</v>
      </c>
      <c r="O45" s="28">
        <f>O39+O41+O43</f>
        <v>32</v>
      </c>
      <c r="P45" s="28">
        <f t="shared" ref="P45" si="20">P39+P41+P43</f>
        <v>34</v>
      </c>
      <c r="Q45" s="28">
        <f>Q39+Q41+Q43</f>
        <v>32</v>
      </c>
      <c r="R45" s="28">
        <f t="shared" ref="R45" si="21">R39+R41+R43</f>
        <v>34</v>
      </c>
      <c r="S45" s="28">
        <f>S39+S41+S43</f>
        <v>32</v>
      </c>
      <c r="T45" s="28">
        <f t="shared" ref="T45" si="22">T39+T41+T43</f>
        <v>34</v>
      </c>
      <c r="U45" s="28">
        <f>U39+U41+U43</f>
        <v>32</v>
      </c>
      <c r="V45" s="28">
        <f t="shared" ref="V45" si="23">V39+V41+V43</f>
        <v>34</v>
      </c>
      <c r="W45" s="28">
        <f t="shared" ref="W45:X45" si="24">(C45+E45+G45+I45+K45+M45+O45+Q45+S45+U45)/10</f>
        <v>32</v>
      </c>
      <c r="X45" s="28">
        <f t="shared" si="24"/>
        <v>34</v>
      </c>
      <c r="Y45" s="25">
        <f>('Х-ЭР-1'!U45+'Х-ЭР-2'!I45+'Х-ЭР-3'!W45)/3</f>
        <v>32</v>
      </c>
      <c r="Z45" s="25">
        <f>('Х-ЭР-1'!V45+'Х-ЭР-2'!J45+'Х-ЭР-3'!X45)/3</f>
        <v>34</v>
      </c>
    </row>
    <row r="46" spans="1:26" ht="15" customHeight="1">
      <c r="A46" s="43"/>
      <c r="B46" s="44"/>
      <c r="C46" s="29">
        <f>(C45*100)/32</f>
        <v>100</v>
      </c>
      <c r="D46" s="29">
        <f>(D45*100)/34</f>
        <v>100</v>
      </c>
      <c r="E46" s="29">
        <f>(E45*100)/32</f>
        <v>100</v>
      </c>
      <c r="F46" s="29">
        <f>(F45*100)/34</f>
        <v>100</v>
      </c>
      <c r="G46" s="29">
        <f>(G45*100)/32</f>
        <v>100</v>
      </c>
      <c r="H46" s="29">
        <f>(H45*100)/34</f>
        <v>100</v>
      </c>
      <c r="I46" s="29">
        <f>(I45*100)/32</f>
        <v>100</v>
      </c>
      <c r="J46" s="29">
        <f>(J45*100)/34</f>
        <v>100</v>
      </c>
      <c r="K46" s="29">
        <f>(K45*100)/32</f>
        <v>100</v>
      </c>
      <c r="L46" s="29">
        <f>(L45*100)/34</f>
        <v>100</v>
      </c>
      <c r="M46" s="29">
        <f>(M45*100)/32</f>
        <v>100</v>
      </c>
      <c r="N46" s="29">
        <f>(N45*100)/34</f>
        <v>100</v>
      </c>
      <c r="O46" s="29">
        <f>(O45*100)/32</f>
        <v>100</v>
      </c>
      <c r="P46" s="29">
        <f>(P45*100)/34</f>
        <v>100</v>
      </c>
      <c r="Q46" s="29">
        <f>(Q45*100)/32</f>
        <v>100</v>
      </c>
      <c r="R46" s="29">
        <f>(R45*100)/34</f>
        <v>100</v>
      </c>
      <c r="S46" s="29">
        <f>(S45*100)/32</f>
        <v>100</v>
      </c>
      <c r="T46" s="29">
        <f>(T45*100)/34</f>
        <v>100</v>
      </c>
      <c r="U46" s="29">
        <f>(U45*100)/32</f>
        <v>100</v>
      </c>
      <c r="V46" s="29">
        <f>(V45*100)/34</f>
        <v>100</v>
      </c>
      <c r="W46" s="30">
        <f t="shared" ref="W46" si="25">(W45*100)/32</f>
        <v>100</v>
      </c>
      <c r="X46" s="30">
        <f>(X45*100)/34</f>
        <v>100</v>
      </c>
      <c r="Y46" s="29">
        <f>(Y45*100)/32</f>
        <v>100</v>
      </c>
      <c r="Z46" s="29">
        <f>(Z45*100)/34</f>
        <v>100</v>
      </c>
    </row>
    <row r="47" spans="1:26" ht="36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Y47"/>
      <c r="Z47"/>
    </row>
    <row r="48" spans="1:26">
      <c r="Y48"/>
      <c r="Z48"/>
    </row>
    <row r="49" spans="25:26">
      <c r="Y49"/>
      <c r="Z49"/>
    </row>
    <row r="50" spans="25:26">
      <c r="Y50"/>
      <c r="Z50"/>
    </row>
    <row r="51" spans="25:26">
      <c r="Y51"/>
      <c r="Z51"/>
    </row>
    <row r="52" spans="25:26">
      <c r="Y52"/>
      <c r="Z52"/>
    </row>
    <row r="53" spans="25:26">
      <c r="Y53"/>
      <c r="Z53"/>
    </row>
    <row r="54" spans="25:26">
      <c r="Y54"/>
      <c r="Z54"/>
    </row>
    <row r="55" spans="25:26">
      <c r="Y55"/>
      <c r="Z55"/>
    </row>
    <row r="56" spans="25:26">
      <c r="Y56"/>
      <c r="Z56"/>
    </row>
    <row r="57" spans="25:26">
      <c r="Y57"/>
      <c r="Z57"/>
    </row>
    <row r="58" spans="25:26">
      <c r="Y58"/>
      <c r="Z58"/>
    </row>
    <row r="59" spans="25:26">
      <c r="Y59"/>
      <c r="Z59"/>
    </row>
    <row r="60" spans="25:26">
      <c r="Y60"/>
      <c r="Z60"/>
    </row>
    <row r="61" spans="25:26">
      <c r="Y61"/>
      <c r="Z61"/>
    </row>
    <row r="62" spans="25:26">
      <c r="Y62"/>
      <c r="Z62"/>
    </row>
    <row r="63" spans="25:26">
      <c r="Y63"/>
      <c r="Z63"/>
    </row>
    <row r="64" spans="25:26">
      <c r="Y64"/>
      <c r="Z64"/>
    </row>
    <row r="65" spans="25:26">
      <c r="Y65"/>
      <c r="Z65"/>
    </row>
    <row r="66" spans="25:26">
      <c r="Y66"/>
      <c r="Z66"/>
    </row>
    <row r="67" spans="25:26">
      <c r="Y67"/>
      <c r="Z67"/>
    </row>
    <row r="68" spans="25:26">
      <c r="Y68"/>
      <c r="Z68"/>
    </row>
    <row r="69" spans="25:26">
      <c r="Y69"/>
      <c r="Z69"/>
    </row>
    <row r="70" spans="25:26">
      <c r="Y70"/>
      <c r="Z70"/>
    </row>
    <row r="71" spans="25:26">
      <c r="Y71"/>
      <c r="Z71"/>
    </row>
    <row r="72" spans="25:26">
      <c r="Y72"/>
      <c r="Z72"/>
    </row>
    <row r="73" spans="25:26">
      <c r="Y73"/>
      <c r="Z73"/>
    </row>
    <row r="74" spans="25:26">
      <c r="Y74"/>
      <c r="Z74"/>
    </row>
    <row r="75" spans="25:26">
      <c r="Y75"/>
      <c r="Z75"/>
    </row>
    <row r="76" spans="25:26">
      <c r="Y76"/>
      <c r="Z76"/>
    </row>
    <row r="77" spans="25:26">
      <c r="Y77"/>
      <c r="Z77"/>
    </row>
    <row r="78" spans="25:26">
      <c r="Y78"/>
      <c r="Z78"/>
    </row>
    <row r="79" spans="25:26">
      <c r="Y79"/>
      <c r="Z79"/>
    </row>
    <row r="80" spans="25:26">
      <c r="Y80"/>
      <c r="Z80"/>
    </row>
    <row r="81" spans="25:26">
      <c r="Y81"/>
      <c r="Z81"/>
    </row>
    <row r="82" spans="25:26">
      <c r="Y82"/>
      <c r="Z82"/>
    </row>
    <row r="83" spans="25:26">
      <c r="Y83"/>
      <c r="Z83"/>
    </row>
    <row r="84" spans="25:26">
      <c r="Y84"/>
      <c r="Z84"/>
    </row>
    <row r="85" spans="25:26">
      <c r="Y85"/>
      <c r="Z85"/>
    </row>
    <row r="86" spans="25:26">
      <c r="Y86"/>
      <c r="Z86"/>
    </row>
    <row r="87" spans="25:26">
      <c r="Y87"/>
      <c r="Z87"/>
    </row>
    <row r="88" spans="25:26">
      <c r="Y88"/>
      <c r="Z88"/>
    </row>
    <row r="89" spans="25:26">
      <c r="Y89"/>
      <c r="Z89"/>
    </row>
    <row r="90" spans="25:26">
      <c r="Y90"/>
      <c r="Z90"/>
    </row>
    <row r="91" spans="25:26">
      <c r="Y91"/>
      <c r="Z91"/>
    </row>
    <row r="92" spans="25:26">
      <c r="Y92"/>
      <c r="Z92"/>
    </row>
    <row r="93" spans="25:26">
      <c r="Y93"/>
      <c r="Z93"/>
    </row>
    <row r="94" spans="25:26">
      <c r="Y94"/>
      <c r="Z94"/>
    </row>
    <row r="95" spans="25:26">
      <c r="Y95"/>
      <c r="Z95"/>
    </row>
    <row r="96" spans="25:26">
      <c r="Y96"/>
      <c r="Z96"/>
    </row>
    <row r="97" spans="25:26">
      <c r="Y97"/>
      <c r="Z97"/>
    </row>
    <row r="98" spans="25:26">
      <c r="Y98"/>
      <c r="Z98"/>
    </row>
    <row r="99" spans="25:26">
      <c r="Y99"/>
      <c r="Z99"/>
    </row>
    <row r="100" spans="25:26">
      <c r="Y100"/>
      <c r="Z100"/>
    </row>
    <row r="101" spans="25:26">
      <c r="Y101"/>
      <c r="Z101"/>
    </row>
    <row r="102" spans="25:26">
      <c r="Y102"/>
      <c r="Z102"/>
    </row>
    <row r="103" spans="25:26">
      <c r="Y103"/>
      <c r="Z103"/>
    </row>
    <row r="104" spans="25:26">
      <c r="Y104"/>
      <c r="Z104"/>
    </row>
    <row r="105" spans="25:26">
      <c r="Y105"/>
      <c r="Z105"/>
    </row>
    <row r="106" spans="25:26">
      <c r="Y106"/>
      <c r="Z106"/>
    </row>
    <row r="107" spans="25:26">
      <c r="Y107"/>
      <c r="Z107"/>
    </row>
    <row r="108" spans="25:26">
      <c r="Y108"/>
      <c r="Z108"/>
    </row>
    <row r="109" spans="25:26">
      <c r="Y109"/>
      <c r="Z109"/>
    </row>
    <row r="110" spans="25:26">
      <c r="Y110"/>
      <c r="Z110"/>
    </row>
    <row r="111" spans="25:26">
      <c r="Y111"/>
      <c r="Z111"/>
    </row>
    <row r="112" spans="25:26">
      <c r="Y112"/>
      <c r="Z112"/>
    </row>
    <row r="113" spans="25:26">
      <c r="Y113"/>
      <c r="Z113"/>
    </row>
    <row r="114" spans="25:26">
      <c r="Y114"/>
      <c r="Z114"/>
    </row>
    <row r="115" spans="25:26">
      <c r="Y115"/>
      <c r="Z115"/>
    </row>
    <row r="116" spans="25:26">
      <c r="Y116"/>
      <c r="Z116"/>
    </row>
    <row r="117" spans="25:26">
      <c r="Y117"/>
      <c r="Z117"/>
    </row>
    <row r="118" spans="25:26">
      <c r="Y118"/>
      <c r="Z118"/>
    </row>
    <row r="119" spans="25:26">
      <c r="Y119"/>
      <c r="Z119"/>
    </row>
    <row r="120" spans="25:26">
      <c r="Y120"/>
      <c r="Z120"/>
    </row>
    <row r="121" spans="25:26">
      <c r="Y121"/>
      <c r="Z121"/>
    </row>
    <row r="122" spans="25:26">
      <c r="Y122"/>
      <c r="Z122"/>
    </row>
    <row r="123" spans="25:26">
      <c r="Y123"/>
      <c r="Z123"/>
    </row>
    <row r="124" spans="25:26">
      <c r="Y124"/>
      <c r="Z124"/>
    </row>
    <row r="125" spans="25:26">
      <c r="Y125"/>
      <c r="Z125"/>
    </row>
    <row r="126" spans="25:26">
      <c r="Y126"/>
      <c r="Z126"/>
    </row>
    <row r="127" spans="25:26">
      <c r="Y127"/>
      <c r="Z127"/>
    </row>
    <row r="128" spans="25:26">
      <c r="Y128"/>
      <c r="Z128"/>
    </row>
    <row r="129" spans="25:26">
      <c r="Y129"/>
      <c r="Z129"/>
    </row>
    <row r="130" spans="25:26">
      <c r="Y130"/>
      <c r="Z130"/>
    </row>
    <row r="131" spans="25:26">
      <c r="Y131"/>
      <c r="Z131"/>
    </row>
    <row r="132" spans="25:26">
      <c r="Y132"/>
      <c r="Z132"/>
    </row>
    <row r="133" spans="25:26">
      <c r="Y133"/>
      <c r="Z133"/>
    </row>
    <row r="134" spans="25:26">
      <c r="Y134"/>
      <c r="Z134"/>
    </row>
    <row r="135" spans="25:26">
      <c r="Y135"/>
      <c r="Z135"/>
    </row>
    <row r="136" spans="25:26">
      <c r="Y136"/>
      <c r="Z136"/>
    </row>
    <row r="137" spans="25:26">
      <c r="Y137"/>
      <c r="Z137"/>
    </row>
    <row r="138" spans="25:26">
      <c r="Y138"/>
      <c r="Z138"/>
    </row>
    <row r="139" spans="25:26">
      <c r="Y139"/>
      <c r="Z139"/>
    </row>
    <row r="140" spans="25:26">
      <c r="Y140"/>
      <c r="Z140"/>
    </row>
    <row r="141" spans="25:26">
      <c r="Y141"/>
      <c r="Z141"/>
    </row>
    <row r="142" spans="25:26">
      <c r="Y142"/>
      <c r="Z142"/>
    </row>
    <row r="143" spans="25:26">
      <c r="Y143"/>
      <c r="Z143"/>
    </row>
    <row r="144" spans="25:26">
      <c r="Y144"/>
      <c r="Z144"/>
    </row>
    <row r="145" spans="25:26">
      <c r="Y145"/>
      <c r="Z145"/>
    </row>
    <row r="146" spans="25:26">
      <c r="Y146"/>
      <c r="Z146"/>
    </row>
    <row r="147" spans="25:26">
      <c r="Y147"/>
      <c r="Z147"/>
    </row>
    <row r="148" spans="25:26">
      <c r="Y148"/>
      <c r="Z148"/>
    </row>
    <row r="149" spans="25:26">
      <c r="Y149"/>
      <c r="Z149"/>
    </row>
    <row r="150" spans="25:26">
      <c r="Y150"/>
      <c r="Z150"/>
    </row>
    <row r="151" spans="25:26">
      <c r="Y151"/>
      <c r="Z151"/>
    </row>
    <row r="152" spans="25:26">
      <c r="Y152"/>
      <c r="Z152"/>
    </row>
    <row r="153" spans="25:26">
      <c r="Y153"/>
      <c r="Z153"/>
    </row>
    <row r="154" spans="25:26">
      <c r="Y154"/>
      <c r="Z154"/>
    </row>
    <row r="155" spans="25:26">
      <c r="Y155"/>
      <c r="Z155"/>
    </row>
    <row r="156" spans="25:26">
      <c r="Y156"/>
      <c r="Z156"/>
    </row>
    <row r="157" spans="25:26">
      <c r="Y157"/>
      <c r="Z157"/>
    </row>
    <row r="158" spans="25:26">
      <c r="Y158"/>
      <c r="Z158"/>
    </row>
    <row r="159" spans="25:26">
      <c r="Y159"/>
      <c r="Z159"/>
    </row>
    <row r="160" spans="25:26">
      <c r="Y160"/>
      <c r="Z160"/>
    </row>
    <row r="161" spans="25:26">
      <c r="Y161"/>
      <c r="Z161"/>
    </row>
    <row r="162" spans="25:26">
      <c r="Y162"/>
      <c r="Z162"/>
    </row>
    <row r="163" spans="25:26">
      <c r="Y163"/>
      <c r="Z163"/>
    </row>
    <row r="164" spans="25:26">
      <c r="Y164"/>
      <c r="Z164"/>
    </row>
    <row r="165" spans="25:26">
      <c r="Y165"/>
      <c r="Z165"/>
    </row>
    <row r="166" spans="25:26">
      <c r="Y166"/>
      <c r="Z166"/>
    </row>
    <row r="167" spans="25:26">
      <c r="Y167"/>
      <c r="Z167"/>
    </row>
    <row r="168" spans="25:26">
      <c r="Y168"/>
      <c r="Z168"/>
    </row>
    <row r="169" spans="25:26">
      <c r="Y169"/>
      <c r="Z169"/>
    </row>
    <row r="170" spans="25:26">
      <c r="Y170"/>
      <c r="Z170"/>
    </row>
    <row r="171" spans="25:26">
      <c r="Y171"/>
      <c r="Z171"/>
    </row>
    <row r="172" spans="25:26">
      <c r="Y172"/>
      <c r="Z172"/>
    </row>
    <row r="173" spans="25:26">
      <c r="Y173"/>
      <c r="Z173"/>
    </row>
    <row r="174" spans="25:26">
      <c r="Y174"/>
      <c r="Z174"/>
    </row>
    <row r="175" spans="25:26">
      <c r="Y175"/>
      <c r="Z175"/>
    </row>
    <row r="176" spans="25:26">
      <c r="Y176"/>
      <c r="Z176"/>
    </row>
    <row r="177" spans="25:26">
      <c r="Y177"/>
      <c r="Z177"/>
    </row>
    <row r="178" spans="25:26">
      <c r="Y178"/>
      <c r="Z178"/>
    </row>
    <row r="179" spans="25:26">
      <c r="Y179"/>
      <c r="Z179"/>
    </row>
    <row r="180" spans="25:26">
      <c r="Y180"/>
      <c r="Z180"/>
    </row>
    <row r="181" spans="25:26">
      <c r="Y181"/>
      <c r="Z181"/>
    </row>
    <row r="182" spans="25:26">
      <c r="Y182"/>
      <c r="Z182"/>
    </row>
    <row r="183" spans="25:26">
      <c r="Y183"/>
      <c r="Z183"/>
    </row>
    <row r="184" spans="25:26">
      <c r="Y184"/>
      <c r="Z184"/>
    </row>
    <row r="185" spans="25:26">
      <c r="Y185"/>
      <c r="Z185"/>
    </row>
    <row r="186" spans="25:26">
      <c r="Y186"/>
      <c r="Z186"/>
    </row>
    <row r="187" spans="25:26">
      <c r="Y187"/>
      <c r="Z187"/>
    </row>
    <row r="188" spans="25:26">
      <c r="Y188"/>
      <c r="Z188"/>
    </row>
    <row r="189" spans="25:26">
      <c r="Y189"/>
      <c r="Z189"/>
    </row>
    <row r="190" spans="25:26">
      <c r="Y190"/>
      <c r="Z190"/>
    </row>
    <row r="191" spans="25:26">
      <c r="Y191"/>
      <c r="Z191"/>
    </row>
    <row r="192" spans="25:26">
      <c r="Y192"/>
      <c r="Z192"/>
    </row>
    <row r="193" spans="25:26">
      <c r="Y193"/>
      <c r="Z193"/>
    </row>
    <row r="194" spans="25:26">
      <c r="Y194"/>
      <c r="Z194"/>
    </row>
    <row r="195" spans="25:26">
      <c r="Y195"/>
      <c r="Z195"/>
    </row>
    <row r="196" spans="25:26">
      <c r="Y196"/>
      <c r="Z196"/>
    </row>
    <row r="197" spans="25:26">
      <c r="Y197"/>
      <c r="Z197"/>
    </row>
    <row r="198" spans="25:26">
      <c r="Y198"/>
      <c r="Z198"/>
    </row>
    <row r="199" spans="25:26">
      <c r="Y199"/>
      <c r="Z199"/>
    </row>
    <row r="200" spans="25:26">
      <c r="Y200"/>
      <c r="Z200"/>
    </row>
    <row r="201" spans="25:26">
      <c r="Y201"/>
      <c r="Z201"/>
    </row>
    <row r="202" spans="25:26">
      <c r="Y202"/>
      <c r="Z202"/>
    </row>
    <row r="203" spans="25:26">
      <c r="Y203"/>
      <c r="Z203"/>
    </row>
    <row r="204" spans="25:26">
      <c r="Y204"/>
      <c r="Z204"/>
    </row>
    <row r="205" spans="25:26">
      <c r="Y205"/>
      <c r="Z205"/>
    </row>
    <row r="206" spans="25:26">
      <c r="Y206"/>
      <c r="Z206"/>
    </row>
    <row r="207" spans="25:26">
      <c r="Y207"/>
      <c r="Z207"/>
    </row>
    <row r="208" spans="25:26">
      <c r="Y208"/>
      <c r="Z208"/>
    </row>
    <row r="209" spans="25:26">
      <c r="Y209"/>
      <c r="Z209"/>
    </row>
    <row r="210" spans="25:26">
      <c r="Y210"/>
      <c r="Z210"/>
    </row>
    <row r="211" spans="25:26">
      <c r="Y211"/>
      <c r="Z211"/>
    </row>
    <row r="212" spans="25:26">
      <c r="Y212"/>
      <c r="Z212"/>
    </row>
    <row r="213" spans="25:26">
      <c r="Y213"/>
      <c r="Z213"/>
    </row>
    <row r="214" spans="25:26">
      <c r="Y214"/>
      <c r="Z214"/>
    </row>
    <row r="215" spans="25:26">
      <c r="Y215"/>
      <c r="Z215"/>
    </row>
    <row r="216" spans="25:26">
      <c r="Y216"/>
      <c r="Z216"/>
    </row>
    <row r="217" spans="25:26">
      <c r="Y217"/>
      <c r="Z217"/>
    </row>
    <row r="218" spans="25:26">
      <c r="Y218"/>
      <c r="Z218"/>
    </row>
    <row r="219" spans="25:26">
      <c r="Y219"/>
      <c r="Z219"/>
    </row>
    <row r="220" spans="25:26">
      <c r="Y220"/>
      <c r="Z220"/>
    </row>
    <row r="221" spans="25:26">
      <c r="Y221"/>
      <c r="Z221"/>
    </row>
    <row r="222" spans="25:26">
      <c r="Y222"/>
      <c r="Z222"/>
    </row>
    <row r="223" spans="25:26">
      <c r="Y223"/>
      <c r="Z223"/>
    </row>
    <row r="224" spans="25:26">
      <c r="Y224"/>
      <c r="Z224"/>
    </row>
    <row r="225" spans="25:26">
      <c r="Y225"/>
      <c r="Z225"/>
    </row>
    <row r="226" spans="25:26">
      <c r="Y226"/>
      <c r="Z226"/>
    </row>
    <row r="227" spans="25:26">
      <c r="Y227"/>
      <c r="Z227"/>
    </row>
    <row r="228" spans="25:26">
      <c r="Y228"/>
      <c r="Z228"/>
    </row>
    <row r="229" spans="25:26">
      <c r="Y229"/>
      <c r="Z229"/>
    </row>
    <row r="230" spans="25:26">
      <c r="Y230"/>
      <c r="Z230"/>
    </row>
    <row r="231" spans="25:26">
      <c r="Y231"/>
      <c r="Z231"/>
    </row>
    <row r="232" spans="25:26">
      <c r="Y232"/>
      <c r="Z232"/>
    </row>
    <row r="233" spans="25:26">
      <c r="Y233"/>
      <c r="Z233"/>
    </row>
    <row r="234" spans="25:26">
      <c r="Y234"/>
      <c r="Z234"/>
    </row>
    <row r="235" spans="25:26">
      <c r="Y235"/>
      <c r="Z235"/>
    </row>
    <row r="236" spans="25:26">
      <c r="Y236"/>
      <c r="Z236"/>
    </row>
    <row r="237" spans="25:26">
      <c r="Y237"/>
      <c r="Z237"/>
    </row>
    <row r="238" spans="25:26">
      <c r="Y238"/>
      <c r="Z238"/>
    </row>
    <row r="239" spans="25:26">
      <c r="Y239"/>
      <c r="Z239"/>
    </row>
    <row r="240" spans="25:26">
      <c r="Y240"/>
      <c r="Z240"/>
    </row>
    <row r="241" spans="25:26">
      <c r="Y241"/>
      <c r="Z241"/>
    </row>
    <row r="242" spans="25:26">
      <c r="Y242"/>
      <c r="Z242"/>
    </row>
    <row r="243" spans="25:26">
      <c r="Y243"/>
      <c r="Z243"/>
    </row>
    <row r="244" spans="25:26">
      <c r="Y244"/>
      <c r="Z244"/>
    </row>
    <row r="245" spans="25:26">
      <c r="Y245"/>
      <c r="Z245"/>
    </row>
    <row r="246" spans="25:26">
      <c r="Y246"/>
      <c r="Z246"/>
    </row>
    <row r="247" spans="25:26">
      <c r="Y247"/>
      <c r="Z247"/>
    </row>
    <row r="248" spans="25:26">
      <c r="Y248"/>
      <c r="Z248"/>
    </row>
    <row r="249" spans="25:26">
      <c r="Y249"/>
      <c r="Z249"/>
    </row>
    <row r="250" spans="25:26">
      <c r="Y250"/>
      <c r="Z250"/>
    </row>
    <row r="251" spans="25:26">
      <c r="Y251"/>
      <c r="Z251"/>
    </row>
    <row r="252" spans="25:26">
      <c r="Y252"/>
      <c r="Z252"/>
    </row>
    <row r="253" spans="25:26">
      <c r="Y253"/>
      <c r="Z253"/>
    </row>
    <row r="254" spans="25:26">
      <c r="Y254"/>
      <c r="Z254"/>
    </row>
    <row r="255" spans="25:26">
      <c r="Y255"/>
      <c r="Z255"/>
    </row>
    <row r="256" spans="25:26">
      <c r="Y256"/>
      <c r="Z256"/>
    </row>
    <row r="257" spans="25:26">
      <c r="Y257"/>
      <c r="Z257"/>
    </row>
    <row r="258" spans="25:26">
      <c r="Y258"/>
      <c r="Z258"/>
    </row>
    <row r="259" spans="25:26">
      <c r="Y259"/>
      <c r="Z259"/>
    </row>
    <row r="260" spans="25:26">
      <c r="Y260"/>
      <c r="Z260"/>
    </row>
    <row r="261" spans="25:26">
      <c r="Y261"/>
      <c r="Z261"/>
    </row>
    <row r="262" spans="25:26">
      <c r="Y262"/>
      <c r="Z262"/>
    </row>
    <row r="263" spans="25:26">
      <c r="Y263"/>
      <c r="Z263"/>
    </row>
    <row r="264" spans="25:26">
      <c r="Y264"/>
      <c r="Z264"/>
    </row>
    <row r="265" spans="25:26">
      <c r="Y265"/>
      <c r="Z265"/>
    </row>
    <row r="266" spans="25:26">
      <c r="Y266"/>
      <c r="Z266"/>
    </row>
    <row r="267" spans="25:26">
      <c r="Y267"/>
      <c r="Z267"/>
    </row>
    <row r="268" spans="25:26">
      <c r="Y268"/>
      <c r="Z268"/>
    </row>
    <row r="269" spans="25:26">
      <c r="Y269"/>
      <c r="Z269"/>
    </row>
    <row r="270" spans="25:26">
      <c r="Y270"/>
      <c r="Z270"/>
    </row>
    <row r="271" spans="25:26">
      <c r="Y271"/>
      <c r="Z271"/>
    </row>
    <row r="272" spans="25:26">
      <c r="Y272"/>
      <c r="Z272"/>
    </row>
    <row r="273" spans="25:26">
      <c r="Y273"/>
      <c r="Z273"/>
    </row>
    <row r="274" spans="25:26">
      <c r="Y274"/>
      <c r="Z274"/>
    </row>
    <row r="275" spans="25:26">
      <c r="Y275"/>
      <c r="Z275"/>
    </row>
    <row r="276" spans="25:26">
      <c r="Y276"/>
      <c r="Z276"/>
    </row>
    <row r="277" spans="25:26">
      <c r="Y277"/>
      <c r="Z277"/>
    </row>
    <row r="278" spans="25:26">
      <c r="Y278"/>
      <c r="Z278"/>
    </row>
    <row r="279" spans="25:26">
      <c r="Y279"/>
      <c r="Z279"/>
    </row>
    <row r="280" spans="25:26">
      <c r="Y280"/>
      <c r="Z280"/>
    </row>
    <row r="281" spans="25:26">
      <c r="Y281"/>
      <c r="Z281"/>
    </row>
    <row r="282" spans="25:26">
      <c r="Y282"/>
      <c r="Z282"/>
    </row>
    <row r="283" spans="25:26">
      <c r="Y283"/>
      <c r="Z283"/>
    </row>
    <row r="284" spans="25:26">
      <c r="Y284"/>
      <c r="Z284"/>
    </row>
    <row r="285" spans="25:26">
      <c r="Y285"/>
      <c r="Z285"/>
    </row>
    <row r="286" spans="25:26">
      <c r="Y286"/>
      <c r="Z286"/>
    </row>
    <row r="287" spans="25:26">
      <c r="Y287"/>
      <c r="Z287"/>
    </row>
    <row r="288" spans="25:26">
      <c r="Y288"/>
      <c r="Z288"/>
    </row>
    <row r="289" spans="25:26">
      <c r="Y289"/>
      <c r="Z289"/>
    </row>
    <row r="290" spans="25:26">
      <c r="Y290"/>
      <c r="Z290"/>
    </row>
    <row r="291" spans="25:26">
      <c r="Y291"/>
      <c r="Z291"/>
    </row>
    <row r="292" spans="25:26">
      <c r="Y292"/>
      <c r="Z292"/>
    </row>
    <row r="293" spans="25:26">
      <c r="Y293"/>
      <c r="Z293"/>
    </row>
    <row r="294" spans="25:26">
      <c r="Y294"/>
      <c r="Z294"/>
    </row>
    <row r="295" spans="25:26">
      <c r="Y295"/>
      <c r="Z295"/>
    </row>
    <row r="296" spans="25:26">
      <c r="Y296"/>
      <c r="Z296"/>
    </row>
    <row r="297" spans="25:26">
      <c r="Y297"/>
      <c r="Z297"/>
    </row>
    <row r="298" spans="25:26">
      <c r="Y298"/>
      <c r="Z298"/>
    </row>
    <row r="299" spans="25:26">
      <c r="Y299"/>
      <c r="Z299"/>
    </row>
    <row r="300" spans="25:26">
      <c r="Y300"/>
      <c r="Z300"/>
    </row>
    <row r="301" spans="25:26">
      <c r="Y301"/>
      <c r="Z301"/>
    </row>
    <row r="302" spans="25:26">
      <c r="Y302"/>
      <c r="Z302"/>
    </row>
    <row r="303" spans="25:26">
      <c r="Y303"/>
      <c r="Z303"/>
    </row>
    <row r="304" spans="25:26">
      <c r="Y304"/>
      <c r="Z304"/>
    </row>
    <row r="305" spans="25:26">
      <c r="Y305"/>
      <c r="Z305"/>
    </row>
    <row r="306" spans="25:26">
      <c r="Y306"/>
      <c r="Z306"/>
    </row>
    <row r="307" spans="25:26">
      <c r="Y307"/>
      <c r="Z307"/>
    </row>
    <row r="308" spans="25:26">
      <c r="Y308"/>
      <c r="Z308"/>
    </row>
    <row r="309" spans="25:26">
      <c r="Y309"/>
      <c r="Z309"/>
    </row>
    <row r="310" spans="25:26">
      <c r="Y310"/>
      <c r="Z310"/>
    </row>
    <row r="311" spans="25:26">
      <c r="Y311"/>
      <c r="Z311"/>
    </row>
    <row r="312" spans="25:26">
      <c r="Y312"/>
      <c r="Z312"/>
    </row>
    <row r="313" spans="25:26">
      <c r="Y313"/>
      <c r="Z313"/>
    </row>
    <row r="314" spans="25:26">
      <c r="Y314"/>
      <c r="Z314"/>
    </row>
    <row r="315" spans="25:26">
      <c r="Y315"/>
      <c r="Z315"/>
    </row>
    <row r="316" spans="25:26">
      <c r="Y316"/>
      <c r="Z316"/>
    </row>
    <row r="317" spans="25:26">
      <c r="Y317"/>
      <c r="Z317"/>
    </row>
    <row r="318" spans="25:26">
      <c r="Y318"/>
      <c r="Z318"/>
    </row>
    <row r="319" spans="25:26">
      <c r="Y319"/>
      <c r="Z319"/>
    </row>
    <row r="320" spans="25:26">
      <c r="Y320"/>
      <c r="Z320"/>
    </row>
    <row r="321" spans="25:26">
      <c r="Y321"/>
      <c r="Z321"/>
    </row>
    <row r="322" spans="25:26">
      <c r="Y322"/>
      <c r="Z322"/>
    </row>
    <row r="323" spans="25:26">
      <c r="Y323"/>
      <c r="Z323"/>
    </row>
    <row r="324" spans="25:26">
      <c r="Y324"/>
      <c r="Z324"/>
    </row>
    <row r="325" spans="25:26">
      <c r="Y325"/>
      <c r="Z325"/>
    </row>
    <row r="326" spans="25:26">
      <c r="Y326"/>
      <c r="Z326"/>
    </row>
    <row r="327" spans="25:26">
      <c r="Y327"/>
      <c r="Z327"/>
    </row>
    <row r="328" spans="25:26">
      <c r="Y328"/>
      <c r="Z328"/>
    </row>
    <row r="329" spans="25:26">
      <c r="Y329"/>
      <c r="Z329"/>
    </row>
    <row r="330" spans="25:26">
      <c r="Y330"/>
      <c r="Z330"/>
    </row>
    <row r="331" spans="25:26">
      <c r="Y331"/>
      <c r="Z331"/>
    </row>
    <row r="332" spans="25:26">
      <c r="Y332"/>
      <c r="Z332"/>
    </row>
    <row r="333" spans="25:26">
      <c r="Y333"/>
      <c r="Z333"/>
    </row>
    <row r="334" spans="25:26">
      <c r="Y334"/>
      <c r="Z334"/>
    </row>
    <row r="335" spans="25:26">
      <c r="Y335"/>
      <c r="Z335"/>
    </row>
    <row r="336" spans="25:26">
      <c r="Y336"/>
      <c r="Z336"/>
    </row>
    <row r="337" spans="25:26">
      <c r="Y337"/>
      <c r="Z337"/>
    </row>
    <row r="338" spans="25:26">
      <c r="Y338"/>
      <c r="Z338"/>
    </row>
    <row r="339" spans="25:26">
      <c r="Y339"/>
      <c r="Z339"/>
    </row>
    <row r="340" spans="25:26">
      <c r="Y340"/>
      <c r="Z340"/>
    </row>
    <row r="341" spans="25:26">
      <c r="Y341"/>
      <c r="Z341"/>
    </row>
    <row r="342" spans="25:26">
      <c r="Y342"/>
      <c r="Z342"/>
    </row>
    <row r="343" spans="25:26">
      <c r="Y343"/>
      <c r="Z343"/>
    </row>
    <row r="344" spans="25:26">
      <c r="Y344"/>
      <c r="Z344"/>
    </row>
    <row r="345" spans="25:26">
      <c r="Y345"/>
      <c r="Z345"/>
    </row>
    <row r="346" spans="25:26">
      <c r="Y346"/>
      <c r="Z346"/>
    </row>
    <row r="347" spans="25:26">
      <c r="Y347"/>
      <c r="Z347"/>
    </row>
    <row r="348" spans="25:26">
      <c r="Y348"/>
      <c r="Z348"/>
    </row>
    <row r="349" spans="25:26">
      <c r="Y349"/>
      <c r="Z349"/>
    </row>
    <row r="350" spans="25:26">
      <c r="Y350"/>
      <c r="Z350"/>
    </row>
    <row r="351" spans="25:26">
      <c r="Y351"/>
      <c r="Z351"/>
    </row>
    <row r="352" spans="25:26">
      <c r="Y352"/>
      <c r="Z352"/>
    </row>
    <row r="353" spans="25:26">
      <c r="Y353"/>
      <c r="Z353"/>
    </row>
    <row r="354" spans="25:26">
      <c r="Y354"/>
      <c r="Z354"/>
    </row>
    <row r="355" spans="25:26">
      <c r="Y355"/>
      <c r="Z355"/>
    </row>
    <row r="356" spans="25:26">
      <c r="Y356"/>
      <c r="Z356"/>
    </row>
    <row r="357" spans="25:26">
      <c r="Y357"/>
      <c r="Z357"/>
    </row>
    <row r="358" spans="25:26">
      <c r="Y358"/>
      <c r="Z358"/>
    </row>
    <row r="359" spans="25:26">
      <c r="Y359"/>
      <c r="Z359"/>
    </row>
    <row r="360" spans="25:26">
      <c r="Y360"/>
      <c r="Z360"/>
    </row>
    <row r="361" spans="25:26">
      <c r="Y361"/>
      <c r="Z361"/>
    </row>
    <row r="362" spans="25:26">
      <c r="Y362"/>
      <c r="Z362"/>
    </row>
    <row r="363" spans="25:26">
      <c r="Y363"/>
      <c r="Z363"/>
    </row>
    <row r="364" spans="25:26">
      <c r="Y364"/>
      <c r="Z364"/>
    </row>
    <row r="365" spans="25:26">
      <c r="Y365"/>
      <c r="Z365"/>
    </row>
    <row r="366" spans="25:26">
      <c r="Y366"/>
      <c r="Z366"/>
    </row>
    <row r="367" spans="25:26">
      <c r="Y367"/>
      <c r="Z367"/>
    </row>
    <row r="368" spans="25:26">
      <c r="Y368"/>
      <c r="Z368"/>
    </row>
    <row r="369" spans="25:26">
      <c r="Y369"/>
      <c r="Z369"/>
    </row>
    <row r="370" spans="25:26">
      <c r="Y370"/>
      <c r="Z370"/>
    </row>
    <row r="371" spans="25:26">
      <c r="Y371"/>
      <c r="Z371"/>
    </row>
    <row r="372" spans="25:26">
      <c r="Y372"/>
      <c r="Z372"/>
    </row>
    <row r="373" spans="25:26">
      <c r="Y373"/>
      <c r="Z373"/>
    </row>
    <row r="374" spans="25:26">
      <c r="Y374"/>
      <c r="Z374"/>
    </row>
    <row r="375" spans="25:26">
      <c r="Y375"/>
      <c r="Z375"/>
    </row>
    <row r="376" spans="25:26">
      <c r="Y376"/>
      <c r="Z376"/>
    </row>
    <row r="377" spans="25:26">
      <c r="Y377"/>
      <c r="Z377"/>
    </row>
    <row r="378" spans="25:26">
      <c r="Y378"/>
      <c r="Z378"/>
    </row>
    <row r="379" spans="25:26">
      <c r="Y379"/>
      <c r="Z379"/>
    </row>
    <row r="380" spans="25:26">
      <c r="Y380"/>
      <c r="Z380"/>
    </row>
    <row r="381" spans="25:26">
      <c r="Y381"/>
      <c r="Z381"/>
    </row>
    <row r="382" spans="25:26">
      <c r="Y382"/>
      <c r="Z382"/>
    </row>
    <row r="383" spans="25:26">
      <c r="Y383"/>
      <c r="Z383"/>
    </row>
    <row r="384" spans="25:26">
      <c r="Y384"/>
      <c r="Z384"/>
    </row>
    <row r="385" spans="25:26">
      <c r="Y385"/>
      <c r="Z385"/>
    </row>
    <row r="386" spans="25:26">
      <c r="Y386"/>
      <c r="Z386"/>
    </row>
    <row r="387" spans="25:26">
      <c r="Y387"/>
      <c r="Z387"/>
    </row>
    <row r="388" spans="25:26">
      <c r="Y388"/>
      <c r="Z388"/>
    </row>
    <row r="389" spans="25:26">
      <c r="Y389"/>
      <c r="Z389"/>
    </row>
    <row r="390" spans="25:26">
      <c r="Y390"/>
      <c r="Z390"/>
    </row>
    <row r="391" spans="25:26">
      <c r="Y391"/>
      <c r="Z391"/>
    </row>
    <row r="392" spans="25:26">
      <c r="Y392"/>
      <c r="Z392"/>
    </row>
    <row r="393" spans="25:26">
      <c r="Y393"/>
      <c r="Z393"/>
    </row>
    <row r="394" spans="25:26">
      <c r="Y394"/>
      <c r="Z394"/>
    </row>
    <row r="395" spans="25:26">
      <c r="Y395"/>
      <c r="Z395"/>
    </row>
    <row r="396" spans="25:26">
      <c r="Y396"/>
      <c r="Z396"/>
    </row>
    <row r="397" spans="25:26">
      <c r="Y397"/>
      <c r="Z397"/>
    </row>
    <row r="398" spans="25:26">
      <c r="Y398"/>
      <c r="Z398"/>
    </row>
    <row r="399" spans="25:26">
      <c r="Y399"/>
      <c r="Z399"/>
    </row>
    <row r="400" spans="25:26">
      <c r="Y400"/>
      <c r="Z400"/>
    </row>
    <row r="401" spans="25:26">
      <c r="Y401"/>
      <c r="Z401"/>
    </row>
    <row r="402" spans="25:26">
      <c r="Y402"/>
      <c r="Z402"/>
    </row>
    <row r="403" spans="25:26">
      <c r="Y403"/>
      <c r="Z403"/>
    </row>
    <row r="404" spans="25:26">
      <c r="Y404"/>
      <c r="Z404"/>
    </row>
    <row r="405" spans="25:26">
      <c r="Y405"/>
      <c r="Z405"/>
    </row>
    <row r="406" spans="25:26">
      <c r="Y406"/>
      <c r="Z406"/>
    </row>
    <row r="407" spans="25:26">
      <c r="Y407"/>
      <c r="Z407"/>
    </row>
    <row r="408" spans="25:26">
      <c r="Y408"/>
      <c r="Z408"/>
    </row>
    <row r="409" spans="25:26">
      <c r="Y409"/>
      <c r="Z409"/>
    </row>
  </sheetData>
  <mergeCells count="20">
    <mergeCell ref="A1:Z1"/>
    <mergeCell ref="W3:X3"/>
    <mergeCell ref="A39:B40"/>
    <mergeCell ref="A41:B42"/>
    <mergeCell ref="A2:A4"/>
    <mergeCell ref="B2:B4"/>
    <mergeCell ref="C2:X2"/>
    <mergeCell ref="C3:D3"/>
    <mergeCell ref="E3:F3"/>
    <mergeCell ref="G3:H3"/>
    <mergeCell ref="I3:J3"/>
    <mergeCell ref="K3:L3"/>
    <mergeCell ref="O3:P3"/>
    <mergeCell ref="Q3:R3"/>
    <mergeCell ref="S3:T3"/>
    <mergeCell ref="U3:V3"/>
    <mergeCell ref="M3:N3"/>
    <mergeCell ref="A45:B46"/>
    <mergeCell ref="A43:B44"/>
    <mergeCell ref="Y2:Z3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7030A0"/>
  </sheetPr>
  <dimension ref="A1:Z46"/>
  <sheetViews>
    <sheetView view="pageBreakPreview" topLeftCell="A19" zoomScaleNormal="100" zoomScaleSheetLayoutView="100" workbookViewId="0">
      <selection activeCell="J39" sqref="J39"/>
    </sheetView>
  </sheetViews>
  <sheetFormatPr defaultRowHeight="15"/>
  <cols>
    <col min="1" max="1" width="4.7109375" customWidth="1"/>
    <col min="2" max="2" width="24.140625" customWidth="1"/>
  </cols>
  <sheetData>
    <row r="1" spans="1:26" ht="18.75" customHeight="1">
      <c r="A1" s="75" t="s">
        <v>23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6" ht="16.5" customHeight="1">
      <c r="A2" s="55" t="s">
        <v>10</v>
      </c>
      <c r="B2" s="55" t="s">
        <v>1</v>
      </c>
      <c r="C2" s="51" t="s">
        <v>31</v>
      </c>
      <c r="D2" s="52"/>
      <c r="E2" s="52"/>
      <c r="F2" s="52"/>
      <c r="G2" s="52"/>
      <c r="H2" s="52"/>
      <c r="I2" s="61" t="s">
        <v>32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51"/>
      <c r="Y2" s="74" t="s">
        <v>13</v>
      </c>
      <c r="Z2" s="74"/>
    </row>
    <row r="3" spans="1:26" ht="45.75" customHeight="1">
      <c r="A3" s="55"/>
      <c r="B3" s="55"/>
      <c r="C3" s="55">
        <v>1</v>
      </c>
      <c r="D3" s="55"/>
      <c r="E3" s="55">
        <v>2</v>
      </c>
      <c r="F3" s="55"/>
      <c r="G3" s="56" t="s">
        <v>3</v>
      </c>
      <c r="H3" s="57"/>
      <c r="I3" s="55">
        <v>1</v>
      </c>
      <c r="J3" s="55"/>
      <c r="K3" s="55">
        <v>2</v>
      </c>
      <c r="L3" s="55"/>
      <c r="M3" s="55">
        <v>3</v>
      </c>
      <c r="N3" s="55"/>
      <c r="O3" s="55">
        <v>4</v>
      </c>
      <c r="P3" s="55"/>
      <c r="Q3" s="55">
        <v>5</v>
      </c>
      <c r="R3" s="55"/>
      <c r="S3" s="55">
        <v>6</v>
      </c>
      <c r="T3" s="55"/>
      <c r="U3" s="55">
        <v>7</v>
      </c>
      <c r="V3" s="55"/>
      <c r="W3" s="76" t="s">
        <v>3</v>
      </c>
      <c r="X3" s="77"/>
      <c r="Y3" s="74"/>
      <c r="Z3" s="74"/>
    </row>
    <row r="4" spans="1:26" ht="15" customHeight="1">
      <c r="A4" s="55"/>
      <c r="B4" s="55"/>
      <c r="C4" s="1" t="s">
        <v>4</v>
      </c>
      <c r="D4" s="1" t="s">
        <v>5</v>
      </c>
      <c r="E4" s="1" t="s">
        <v>4</v>
      </c>
      <c r="F4" s="1" t="s">
        <v>5</v>
      </c>
      <c r="G4" s="18" t="s">
        <v>4</v>
      </c>
      <c r="H4" s="19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8" t="s">
        <v>4</v>
      </c>
      <c r="X4" s="19" t="s">
        <v>5</v>
      </c>
      <c r="Y4" s="10" t="s">
        <v>4</v>
      </c>
      <c r="Z4" s="10" t="s">
        <v>5</v>
      </c>
    </row>
    <row r="5" spans="1:26">
      <c r="A5" s="2">
        <v>1</v>
      </c>
      <c r="B5" s="2" t="s">
        <v>33</v>
      </c>
      <c r="C5" s="1">
        <v>2</v>
      </c>
      <c r="D5" s="1">
        <v>3</v>
      </c>
      <c r="E5" s="1">
        <v>2</v>
      </c>
      <c r="F5" s="1">
        <v>3</v>
      </c>
      <c r="G5" s="12">
        <f>(C5+E5)/2</f>
        <v>2</v>
      </c>
      <c r="H5" s="12">
        <f>(D5+F5)/2</f>
        <v>3</v>
      </c>
      <c r="I5" s="1">
        <v>2</v>
      </c>
      <c r="J5" s="1">
        <v>2</v>
      </c>
      <c r="K5" s="1">
        <v>2</v>
      </c>
      <c r="L5" s="1">
        <v>3</v>
      </c>
      <c r="M5" s="1">
        <v>2</v>
      </c>
      <c r="N5" s="1">
        <v>3</v>
      </c>
      <c r="O5" s="1">
        <v>1</v>
      </c>
      <c r="P5" s="1">
        <v>2</v>
      </c>
      <c r="Q5" s="1">
        <v>2</v>
      </c>
      <c r="R5" s="1">
        <v>3</v>
      </c>
      <c r="S5" s="1">
        <v>2</v>
      </c>
      <c r="T5" s="1">
        <v>3</v>
      </c>
      <c r="U5" s="1">
        <v>2</v>
      </c>
      <c r="V5" s="1">
        <v>3</v>
      </c>
      <c r="W5" s="12">
        <f>(I5+K5+M5+O5+Q5+S5+U5)/7</f>
        <v>1.8571428571428572</v>
      </c>
      <c r="X5" s="12">
        <f>(J5+L5+N5+P5+R5+T5+V5)/7</f>
        <v>2.7142857142857144</v>
      </c>
      <c r="Y5" s="11">
        <f>(G5+W5)/2</f>
        <v>1.9285714285714286</v>
      </c>
      <c r="Z5" s="11">
        <f>(H5+X5)/2</f>
        <v>2.8571428571428572</v>
      </c>
    </row>
    <row r="6" spans="1:26">
      <c r="A6" s="2">
        <v>2</v>
      </c>
      <c r="B6" s="2" t="s">
        <v>34</v>
      </c>
      <c r="C6" s="1">
        <v>2</v>
      </c>
      <c r="D6" s="1">
        <v>3</v>
      </c>
      <c r="E6" s="1">
        <v>2</v>
      </c>
      <c r="F6" s="1">
        <v>3</v>
      </c>
      <c r="G6" s="12">
        <f t="shared" ref="G6:G16" si="0">(C6+E6)/2</f>
        <v>2</v>
      </c>
      <c r="H6" s="12">
        <f t="shared" ref="H6:H16" si="1">(D6+F6)/2</f>
        <v>3</v>
      </c>
      <c r="I6" s="1">
        <v>2</v>
      </c>
      <c r="J6" s="1">
        <v>2</v>
      </c>
      <c r="K6" s="1">
        <v>1</v>
      </c>
      <c r="L6" s="1">
        <v>2</v>
      </c>
      <c r="M6" s="1">
        <v>2</v>
      </c>
      <c r="N6" s="1">
        <v>3</v>
      </c>
      <c r="O6" s="1">
        <v>1</v>
      </c>
      <c r="P6" s="1">
        <v>2</v>
      </c>
      <c r="Q6" s="1">
        <v>2</v>
      </c>
      <c r="R6" s="1">
        <v>3</v>
      </c>
      <c r="S6" s="1">
        <v>2</v>
      </c>
      <c r="T6" s="32">
        <v>3</v>
      </c>
      <c r="U6" s="1">
        <v>2</v>
      </c>
      <c r="V6" s="32">
        <v>3</v>
      </c>
      <c r="W6" s="12">
        <f t="shared" ref="W6:W22" si="2">(I6+K6+M6+O6+Q6+S6+U6)/7</f>
        <v>1.7142857142857142</v>
      </c>
      <c r="X6" s="12">
        <f t="shared" ref="X6:X22" si="3">(J6+L6+N6+P6+R6+T6+V6)/7</f>
        <v>2.5714285714285716</v>
      </c>
      <c r="Y6" s="11">
        <f t="shared" ref="Y6:Y22" si="4">(G6+W6)/2</f>
        <v>1.8571428571428572</v>
      </c>
      <c r="Z6" s="11">
        <f t="shared" ref="Z6:Z22" si="5">(H6+X6)/2</f>
        <v>2.7857142857142856</v>
      </c>
    </row>
    <row r="7" spans="1:26">
      <c r="A7" s="2">
        <v>3</v>
      </c>
      <c r="B7" s="2" t="s">
        <v>35</v>
      </c>
      <c r="C7" s="1">
        <v>2</v>
      </c>
      <c r="D7" s="1">
        <v>3</v>
      </c>
      <c r="E7" s="1">
        <v>2</v>
      </c>
      <c r="F7" s="1">
        <v>3</v>
      </c>
      <c r="G7" s="12">
        <f t="shared" si="0"/>
        <v>2</v>
      </c>
      <c r="H7" s="12">
        <f t="shared" si="1"/>
        <v>3</v>
      </c>
      <c r="I7" s="1">
        <v>2</v>
      </c>
      <c r="J7" s="1">
        <v>3</v>
      </c>
      <c r="K7" s="1">
        <v>2</v>
      </c>
      <c r="L7" s="1">
        <v>3</v>
      </c>
      <c r="M7" s="1">
        <v>2</v>
      </c>
      <c r="N7" s="1">
        <v>2</v>
      </c>
      <c r="O7" s="1">
        <v>1</v>
      </c>
      <c r="P7" s="1">
        <v>2</v>
      </c>
      <c r="Q7" s="1">
        <v>2</v>
      </c>
      <c r="R7" s="1">
        <v>3</v>
      </c>
      <c r="S7" s="1">
        <v>2</v>
      </c>
      <c r="T7" s="32">
        <v>3</v>
      </c>
      <c r="U7" s="1">
        <v>2</v>
      </c>
      <c r="V7" s="32">
        <v>3</v>
      </c>
      <c r="W7" s="12">
        <f t="shared" si="2"/>
        <v>1.8571428571428572</v>
      </c>
      <c r="X7" s="12">
        <f t="shared" si="3"/>
        <v>2.7142857142857144</v>
      </c>
      <c r="Y7" s="11">
        <f t="shared" si="4"/>
        <v>1.9285714285714286</v>
      </c>
      <c r="Z7" s="11">
        <f t="shared" si="5"/>
        <v>2.8571428571428572</v>
      </c>
    </row>
    <row r="8" spans="1:26">
      <c r="A8" s="2">
        <v>4</v>
      </c>
      <c r="B8" s="2" t="s">
        <v>36</v>
      </c>
      <c r="C8" s="1">
        <v>2</v>
      </c>
      <c r="D8" s="1">
        <v>3</v>
      </c>
      <c r="E8" s="1">
        <v>2</v>
      </c>
      <c r="F8" s="1">
        <v>3</v>
      </c>
      <c r="G8" s="12">
        <f t="shared" si="0"/>
        <v>2</v>
      </c>
      <c r="H8" s="12">
        <f t="shared" si="1"/>
        <v>3</v>
      </c>
      <c r="I8" s="1">
        <v>2</v>
      </c>
      <c r="J8" s="1">
        <v>3</v>
      </c>
      <c r="K8" s="1">
        <v>2</v>
      </c>
      <c r="L8" s="1">
        <v>3</v>
      </c>
      <c r="M8" s="1">
        <v>2</v>
      </c>
      <c r="N8" s="1">
        <v>2</v>
      </c>
      <c r="O8" s="1">
        <v>1</v>
      </c>
      <c r="P8" s="1">
        <v>2</v>
      </c>
      <c r="Q8" s="1">
        <v>2</v>
      </c>
      <c r="R8" s="1">
        <v>3</v>
      </c>
      <c r="S8" s="1">
        <v>2</v>
      </c>
      <c r="T8" s="32">
        <v>3</v>
      </c>
      <c r="U8" s="1">
        <v>2</v>
      </c>
      <c r="V8" s="32">
        <v>3</v>
      </c>
      <c r="W8" s="12">
        <f t="shared" si="2"/>
        <v>1.8571428571428572</v>
      </c>
      <c r="X8" s="12">
        <f t="shared" si="3"/>
        <v>2.7142857142857144</v>
      </c>
      <c r="Y8" s="11">
        <f t="shared" si="4"/>
        <v>1.9285714285714286</v>
      </c>
      <c r="Z8" s="11">
        <f t="shared" si="5"/>
        <v>2.8571428571428572</v>
      </c>
    </row>
    <row r="9" spans="1:26">
      <c r="A9" s="2">
        <v>5</v>
      </c>
      <c r="B9" s="2" t="s">
        <v>37</v>
      </c>
      <c r="C9" s="1">
        <v>2</v>
      </c>
      <c r="D9" s="1">
        <v>3</v>
      </c>
      <c r="E9" s="1">
        <v>2</v>
      </c>
      <c r="F9" s="1">
        <v>3</v>
      </c>
      <c r="G9" s="12">
        <f t="shared" si="0"/>
        <v>2</v>
      </c>
      <c r="H9" s="12">
        <f t="shared" si="1"/>
        <v>3</v>
      </c>
      <c r="I9" s="1">
        <v>2</v>
      </c>
      <c r="J9" s="1">
        <v>3</v>
      </c>
      <c r="K9" s="1">
        <v>1</v>
      </c>
      <c r="L9" s="1">
        <v>2</v>
      </c>
      <c r="M9" s="1">
        <v>2</v>
      </c>
      <c r="N9" s="1">
        <v>2</v>
      </c>
      <c r="O9" s="1">
        <v>1</v>
      </c>
      <c r="P9" s="1">
        <v>2</v>
      </c>
      <c r="Q9" s="1">
        <v>2</v>
      </c>
      <c r="R9" s="1">
        <v>3</v>
      </c>
      <c r="S9" s="1">
        <v>2</v>
      </c>
      <c r="T9" s="32">
        <v>3</v>
      </c>
      <c r="U9" s="1">
        <v>2</v>
      </c>
      <c r="V9" s="32">
        <v>3</v>
      </c>
      <c r="W9" s="12">
        <f t="shared" si="2"/>
        <v>1.7142857142857142</v>
      </c>
      <c r="X9" s="12">
        <f t="shared" si="3"/>
        <v>2.5714285714285716</v>
      </c>
      <c r="Y9" s="11">
        <f t="shared" si="4"/>
        <v>1.8571428571428572</v>
      </c>
      <c r="Z9" s="11">
        <f t="shared" si="5"/>
        <v>2.7857142857142856</v>
      </c>
    </row>
    <row r="10" spans="1:26">
      <c r="A10" s="2">
        <v>6</v>
      </c>
      <c r="B10" s="2" t="s">
        <v>38</v>
      </c>
      <c r="C10" s="1">
        <v>2</v>
      </c>
      <c r="D10" s="1">
        <v>3</v>
      </c>
      <c r="E10" s="1">
        <v>2</v>
      </c>
      <c r="F10" s="1">
        <v>3</v>
      </c>
      <c r="G10" s="12">
        <f t="shared" si="0"/>
        <v>2</v>
      </c>
      <c r="H10" s="12">
        <f t="shared" si="1"/>
        <v>3</v>
      </c>
      <c r="I10" s="1">
        <v>3</v>
      </c>
      <c r="J10" s="1">
        <v>3</v>
      </c>
      <c r="K10" s="1">
        <v>2</v>
      </c>
      <c r="L10" s="1">
        <v>3</v>
      </c>
      <c r="M10" s="1">
        <v>2</v>
      </c>
      <c r="N10" s="1">
        <v>3</v>
      </c>
      <c r="O10" s="1">
        <v>2</v>
      </c>
      <c r="P10" s="1">
        <v>3</v>
      </c>
      <c r="Q10" s="1">
        <v>3</v>
      </c>
      <c r="R10" s="1">
        <v>3</v>
      </c>
      <c r="S10" s="1">
        <v>2</v>
      </c>
      <c r="T10" s="32">
        <v>3</v>
      </c>
      <c r="U10" s="1">
        <v>2</v>
      </c>
      <c r="V10" s="32">
        <v>3</v>
      </c>
      <c r="W10" s="12">
        <f t="shared" si="2"/>
        <v>2.2857142857142856</v>
      </c>
      <c r="X10" s="12">
        <f t="shared" si="3"/>
        <v>3</v>
      </c>
      <c r="Y10" s="11">
        <f t="shared" si="4"/>
        <v>2.1428571428571428</v>
      </c>
      <c r="Z10" s="11">
        <f t="shared" si="5"/>
        <v>3</v>
      </c>
    </row>
    <row r="11" spans="1:26">
      <c r="A11" s="2">
        <v>7</v>
      </c>
      <c r="B11" s="2" t="s">
        <v>39</v>
      </c>
      <c r="C11" s="1">
        <v>2</v>
      </c>
      <c r="D11" s="1">
        <v>3</v>
      </c>
      <c r="E11" s="1">
        <v>2</v>
      </c>
      <c r="F11" s="1">
        <v>3</v>
      </c>
      <c r="G11" s="12">
        <f t="shared" si="0"/>
        <v>2</v>
      </c>
      <c r="H11" s="12">
        <f t="shared" si="1"/>
        <v>3</v>
      </c>
      <c r="I11" s="1">
        <v>2</v>
      </c>
      <c r="J11" s="1">
        <v>3</v>
      </c>
      <c r="K11" s="1">
        <v>2</v>
      </c>
      <c r="L11" s="1">
        <v>3</v>
      </c>
      <c r="M11" s="1">
        <v>2</v>
      </c>
      <c r="N11" s="1">
        <v>2</v>
      </c>
      <c r="O11" s="1">
        <v>2</v>
      </c>
      <c r="P11" s="1">
        <v>3</v>
      </c>
      <c r="Q11" s="1">
        <v>2</v>
      </c>
      <c r="R11" s="1">
        <v>3</v>
      </c>
      <c r="S11" s="1">
        <v>2</v>
      </c>
      <c r="T11" s="32">
        <v>3</v>
      </c>
      <c r="U11" s="1">
        <v>2</v>
      </c>
      <c r="V11" s="32">
        <v>3</v>
      </c>
      <c r="W11" s="12">
        <f t="shared" si="2"/>
        <v>2</v>
      </c>
      <c r="X11" s="12">
        <f t="shared" si="3"/>
        <v>2.8571428571428572</v>
      </c>
      <c r="Y11" s="11">
        <f t="shared" si="4"/>
        <v>2</v>
      </c>
      <c r="Z11" s="11">
        <f t="shared" si="5"/>
        <v>2.9285714285714288</v>
      </c>
    </row>
    <row r="12" spans="1:26">
      <c r="A12" s="2">
        <v>8</v>
      </c>
      <c r="B12" s="2" t="s">
        <v>40</v>
      </c>
      <c r="C12" s="1"/>
      <c r="D12" s="1">
        <v>3</v>
      </c>
      <c r="E12" s="1"/>
      <c r="F12" s="1">
        <v>3</v>
      </c>
      <c r="G12" s="12">
        <f t="shared" si="0"/>
        <v>0</v>
      </c>
      <c r="H12" s="12">
        <f t="shared" si="1"/>
        <v>3</v>
      </c>
      <c r="I12" s="1"/>
      <c r="J12" s="1">
        <v>3</v>
      </c>
      <c r="K12" s="1"/>
      <c r="L12" s="1">
        <v>3</v>
      </c>
      <c r="M12" s="1"/>
      <c r="N12" s="1">
        <v>2</v>
      </c>
      <c r="O12" s="1"/>
      <c r="P12" s="1">
        <v>3</v>
      </c>
      <c r="Q12" s="1"/>
      <c r="R12" s="1">
        <v>3</v>
      </c>
      <c r="S12" s="1"/>
      <c r="T12" s="32">
        <v>3</v>
      </c>
      <c r="U12" s="1"/>
      <c r="V12" s="32">
        <v>3</v>
      </c>
      <c r="W12" s="12">
        <f t="shared" si="2"/>
        <v>0</v>
      </c>
      <c r="X12" s="12">
        <f t="shared" si="3"/>
        <v>2.8571428571428572</v>
      </c>
      <c r="Y12" s="11">
        <f t="shared" si="4"/>
        <v>0</v>
      </c>
      <c r="Z12" s="11">
        <f t="shared" si="5"/>
        <v>2.9285714285714288</v>
      </c>
    </row>
    <row r="13" spans="1:26">
      <c r="A13" s="2">
        <v>9</v>
      </c>
      <c r="B13" s="2" t="s">
        <v>41</v>
      </c>
      <c r="C13" s="1">
        <v>2</v>
      </c>
      <c r="D13" s="1">
        <v>3</v>
      </c>
      <c r="E13" s="1">
        <v>2</v>
      </c>
      <c r="F13" s="1">
        <v>3</v>
      </c>
      <c r="G13" s="12">
        <f t="shared" si="0"/>
        <v>2</v>
      </c>
      <c r="H13" s="12">
        <f t="shared" si="1"/>
        <v>3</v>
      </c>
      <c r="I13" s="1">
        <v>2</v>
      </c>
      <c r="J13" s="1">
        <v>3</v>
      </c>
      <c r="K13" s="1">
        <v>2</v>
      </c>
      <c r="L13" s="1">
        <v>3</v>
      </c>
      <c r="M13" s="1">
        <v>2</v>
      </c>
      <c r="N13" s="1">
        <v>2</v>
      </c>
      <c r="O13" s="1">
        <v>1</v>
      </c>
      <c r="P13" s="1">
        <v>3</v>
      </c>
      <c r="Q13" s="1">
        <v>2</v>
      </c>
      <c r="R13" s="1">
        <v>3</v>
      </c>
      <c r="S13" s="1">
        <v>2</v>
      </c>
      <c r="T13" s="32">
        <v>3</v>
      </c>
      <c r="U13" s="1">
        <v>2</v>
      </c>
      <c r="V13" s="32">
        <v>3</v>
      </c>
      <c r="W13" s="12">
        <f t="shared" si="2"/>
        <v>1.8571428571428572</v>
      </c>
      <c r="X13" s="12">
        <f t="shared" si="3"/>
        <v>2.8571428571428572</v>
      </c>
      <c r="Y13" s="11">
        <f t="shared" si="4"/>
        <v>1.9285714285714286</v>
      </c>
      <c r="Z13" s="11">
        <f t="shared" si="5"/>
        <v>2.9285714285714288</v>
      </c>
    </row>
    <row r="14" spans="1:26">
      <c r="A14" s="2">
        <v>10</v>
      </c>
      <c r="B14" s="2" t="s">
        <v>42</v>
      </c>
      <c r="C14" s="1">
        <v>2</v>
      </c>
      <c r="D14" s="1">
        <v>3</v>
      </c>
      <c r="E14" s="1">
        <v>2</v>
      </c>
      <c r="F14" s="1">
        <v>3</v>
      </c>
      <c r="G14" s="12">
        <f t="shared" si="0"/>
        <v>2</v>
      </c>
      <c r="H14" s="12">
        <f t="shared" si="1"/>
        <v>3</v>
      </c>
      <c r="I14" s="1">
        <v>2</v>
      </c>
      <c r="J14" s="1">
        <v>3</v>
      </c>
      <c r="K14" s="1">
        <v>2</v>
      </c>
      <c r="L14" s="1">
        <v>3</v>
      </c>
      <c r="M14" s="1">
        <v>2</v>
      </c>
      <c r="N14" s="1">
        <v>3</v>
      </c>
      <c r="O14" s="1">
        <v>1</v>
      </c>
      <c r="P14" s="1">
        <v>2</v>
      </c>
      <c r="Q14" s="1">
        <v>2</v>
      </c>
      <c r="R14" s="1">
        <v>3</v>
      </c>
      <c r="S14" s="1">
        <v>2</v>
      </c>
      <c r="T14" s="32">
        <v>3</v>
      </c>
      <c r="U14" s="1">
        <v>2</v>
      </c>
      <c r="V14" s="32">
        <v>3</v>
      </c>
      <c r="W14" s="12">
        <f t="shared" si="2"/>
        <v>1.8571428571428572</v>
      </c>
      <c r="X14" s="12">
        <f t="shared" si="3"/>
        <v>2.8571428571428572</v>
      </c>
      <c r="Y14" s="11">
        <f t="shared" si="4"/>
        <v>1.9285714285714286</v>
      </c>
      <c r="Z14" s="11">
        <f t="shared" si="5"/>
        <v>2.9285714285714288</v>
      </c>
    </row>
    <row r="15" spans="1:26">
      <c r="A15" s="2">
        <v>11</v>
      </c>
      <c r="B15" s="2" t="s">
        <v>43</v>
      </c>
      <c r="C15" s="1">
        <v>2</v>
      </c>
      <c r="D15" s="1">
        <v>3</v>
      </c>
      <c r="E15" s="1">
        <v>2</v>
      </c>
      <c r="F15" s="1">
        <v>3</v>
      </c>
      <c r="G15" s="12">
        <f t="shared" si="0"/>
        <v>2</v>
      </c>
      <c r="H15" s="12">
        <f t="shared" si="1"/>
        <v>3</v>
      </c>
      <c r="I15" s="1">
        <v>3</v>
      </c>
      <c r="J15" s="1">
        <v>3</v>
      </c>
      <c r="K15" s="1">
        <v>2</v>
      </c>
      <c r="L15" s="1">
        <v>3</v>
      </c>
      <c r="M15" s="1">
        <v>2</v>
      </c>
      <c r="N15" s="1">
        <v>3</v>
      </c>
      <c r="O15" s="1">
        <v>2</v>
      </c>
      <c r="P15" s="1">
        <v>3</v>
      </c>
      <c r="Q15" s="1">
        <v>3</v>
      </c>
      <c r="R15" s="1">
        <v>3</v>
      </c>
      <c r="S15" s="1">
        <v>2</v>
      </c>
      <c r="T15" s="32">
        <v>3</v>
      </c>
      <c r="U15" s="1">
        <v>2</v>
      </c>
      <c r="V15" s="32">
        <v>3</v>
      </c>
      <c r="W15" s="12">
        <f t="shared" si="2"/>
        <v>2.2857142857142856</v>
      </c>
      <c r="X15" s="12">
        <f t="shared" si="3"/>
        <v>3</v>
      </c>
      <c r="Y15" s="11">
        <f t="shared" si="4"/>
        <v>2.1428571428571428</v>
      </c>
      <c r="Z15" s="11">
        <f t="shared" si="5"/>
        <v>3</v>
      </c>
    </row>
    <row r="16" spans="1:26">
      <c r="A16" s="2">
        <v>12</v>
      </c>
      <c r="B16" s="2" t="s">
        <v>44</v>
      </c>
      <c r="C16" s="1">
        <v>2</v>
      </c>
      <c r="D16" s="1">
        <v>3</v>
      </c>
      <c r="E16" s="1">
        <v>2</v>
      </c>
      <c r="F16" s="1">
        <v>3</v>
      </c>
      <c r="G16" s="12">
        <f t="shared" si="0"/>
        <v>2</v>
      </c>
      <c r="H16" s="12">
        <f t="shared" si="1"/>
        <v>3</v>
      </c>
      <c r="I16" s="1">
        <v>2</v>
      </c>
      <c r="J16" s="1">
        <v>3</v>
      </c>
      <c r="K16" s="1">
        <v>2</v>
      </c>
      <c r="L16" s="1">
        <v>3</v>
      </c>
      <c r="M16" s="1">
        <v>2</v>
      </c>
      <c r="N16" s="1">
        <v>3</v>
      </c>
      <c r="O16" s="1">
        <v>2</v>
      </c>
      <c r="P16" s="1">
        <v>3</v>
      </c>
      <c r="Q16" s="1">
        <v>2</v>
      </c>
      <c r="R16" s="1">
        <v>3</v>
      </c>
      <c r="S16" s="1">
        <v>2</v>
      </c>
      <c r="T16" s="32">
        <v>3</v>
      </c>
      <c r="U16" s="1">
        <v>2</v>
      </c>
      <c r="V16" s="32">
        <v>3</v>
      </c>
      <c r="W16" s="12">
        <f t="shared" si="2"/>
        <v>2</v>
      </c>
      <c r="X16" s="12">
        <f t="shared" si="3"/>
        <v>3</v>
      </c>
      <c r="Y16" s="11">
        <f t="shared" si="4"/>
        <v>2</v>
      </c>
      <c r="Z16" s="11">
        <f t="shared" si="5"/>
        <v>3</v>
      </c>
    </row>
    <row r="17" spans="1:26">
      <c r="A17" s="2">
        <v>13</v>
      </c>
      <c r="B17" s="2" t="s">
        <v>45</v>
      </c>
      <c r="C17" s="1">
        <v>2</v>
      </c>
      <c r="D17" s="1">
        <v>3</v>
      </c>
      <c r="E17" s="1">
        <v>2</v>
      </c>
      <c r="F17" s="1">
        <v>3</v>
      </c>
      <c r="G17" s="12">
        <f t="shared" ref="G17:G37" si="6">(C17+E17)/2</f>
        <v>2</v>
      </c>
      <c r="H17" s="12">
        <f t="shared" ref="H17:H37" si="7">(D17+F17)/2</f>
        <v>3</v>
      </c>
      <c r="I17" s="1">
        <v>2</v>
      </c>
      <c r="J17" s="1">
        <v>3</v>
      </c>
      <c r="K17" s="1">
        <v>2</v>
      </c>
      <c r="L17" s="1">
        <v>3</v>
      </c>
      <c r="M17" s="1">
        <v>2</v>
      </c>
      <c r="N17" s="1">
        <v>3</v>
      </c>
      <c r="O17" s="1">
        <v>2</v>
      </c>
      <c r="P17" s="1">
        <v>3</v>
      </c>
      <c r="Q17" s="1">
        <v>2</v>
      </c>
      <c r="R17" s="1">
        <v>3</v>
      </c>
      <c r="S17" s="1">
        <v>2</v>
      </c>
      <c r="T17" s="32">
        <v>3</v>
      </c>
      <c r="U17" s="1">
        <v>2</v>
      </c>
      <c r="V17" s="32">
        <v>3</v>
      </c>
      <c r="W17" s="12">
        <f t="shared" si="2"/>
        <v>2</v>
      </c>
      <c r="X17" s="12">
        <f t="shared" si="3"/>
        <v>3</v>
      </c>
      <c r="Y17" s="11">
        <f t="shared" si="4"/>
        <v>2</v>
      </c>
      <c r="Z17" s="11">
        <f t="shared" si="5"/>
        <v>3</v>
      </c>
    </row>
    <row r="18" spans="1:26">
      <c r="A18" s="2">
        <v>14</v>
      </c>
      <c r="B18" s="2" t="s">
        <v>46</v>
      </c>
      <c r="C18" s="1">
        <v>2</v>
      </c>
      <c r="D18" s="1">
        <v>3</v>
      </c>
      <c r="E18" s="1">
        <v>2</v>
      </c>
      <c r="F18" s="1">
        <v>3</v>
      </c>
      <c r="G18" s="12">
        <f t="shared" si="6"/>
        <v>2</v>
      </c>
      <c r="H18" s="12">
        <f t="shared" si="7"/>
        <v>3</v>
      </c>
      <c r="I18" s="1">
        <v>2</v>
      </c>
      <c r="J18" s="1">
        <v>3</v>
      </c>
      <c r="K18" s="1">
        <v>2</v>
      </c>
      <c r="L18" s="1">
        <v>3</v>
      </c>
      <c r="M18" s="1">
        <v>2</v>
      </c>
      <c r="N18" s="1">
        <v>3</v>
      </c>
      <c r="O18" s="1">
        <v>2</v>
      </c>
      <c r="P18" s="1">
        <v>3</v>
      </c>
      <c r="Q18" s="1">
        <v>2</v>
      </c>
      <c r="R18" s="1">
        <v>3</v>
      </c>
      <c r="S18" s="1">
        <v>2</v>
      </c>
      <c r="T18" s="32">
        <v>3</v>
      </c>
      <c r="U18" s="1">
        <v>2</v>
      </c>
      <c r="V18" s="32">
        <v>3</v>
      </c>
      <c r="W18" s="12">
        <f t="shared" si="2"/>
        <v>2</v>
      </c>
      <c r="X18" s="12">
        <f t="shared" si="3"/>
        <v>3</v>
      </c>
      <c r="Y18" s="11">
        <f t="shared" si="4"/>
        <v>2</v>
      </c>
      <c r="Z18" s="11">
        <f t="shared" si="5"/>
        <v>3</v>
      </c>
    </row>
    <row r="19" spans="1:26">
      <c r="A19" s="2">
        <v>15</v>
      </c>
      <c r="B19" s="2" t="s">
        <v>47</v>
      </c>
      <c r="C19" s="1">
        <v>2</v>
      </c>
      <c r="D19" s="1">
        <v>3</v>
      </c>
      <c r="E19" s="1">
        <v>2</v>
      </c>
      <c r="F19" s="1">
        <v>3</v>
      </c>
      <c r="G19" s="12">
        <f t="shared" si="6"/>
        <v>2</v>
      </c>
      <c r="H19" s="12">
        <f t="shared" si="7"/>
        <v>3</v>
      </c>
      <c r="I19" s="1">
        <v>2</v>
      </c>
      <c r="J19" s="1">
        <v>3</v>
      </c>
      <c r="K19" s="1">
        <v>2</v>
      </c>
      <c r="L19" s="1">
        <v>3</v>
      </c>
      <c r="M19" s="1">
        <v>2</v>
      </c>
      <c r="N19" s="1">
        <v>3</v>
      </c>
      <c r="O19" s="1">
        <v>2</v>
      </c>
      <c r="P19" s="1">
        <v>3</v>
      </c>
      <c r="Q19" s="1">
        <v>2</v>
      </c>
      <c r="R19" s="1">
        <v>3</v>
      </c>
      <c r="S19" s="1">
        <v>2</v>
      </c>
      <c r="T19" s="32">
        <v>3</v>
      </c>
      <c r="U19" s="1">
        <v>2</v>
      </c>
      <c r="V19" s="32">
        <v>3</v>
      </c>
      <c r="W19" s="12">
        <f t="shared" si="2"/>
        <v>2</v>
      </c>
      <c r="X19" s="12">
        <f t="shared" si="3"/>
        <v>3</v>
      </c>
      <c r="Y19" s="11">
        <f t="shared" si="4"/>
        <v>2</v>
      </c>
      <c r="Z19" s="11">
        <f t="shared" si="5"/>
        <v>3</v>
      </c>
    </row>
    <row r="20" spans="1:26">
      <c r="A20" s="2">
        <v>16</v>
      </c>
      <c r="B20" s="2" t="s">
        <v>48</v>
      </c>
      <c r="C20" s="1">
        <v>2</v>
      </c>
      <c r="D20" s="1">
        <v>3</v>
      </c>
      <c r="E20" s="1">
        <v>2</v>
      </c>
      <c r="F20" s="1">
        <v>3</v>
      </c>
      <c r="G20" s="12">
        <f t="shared" si="6"/>
        <v>2</v>
      </c>
      <c r="H20" s="12">
        <f t="shared" si="7"/>
        <v>3</v>
      </c>
      <c r="I20" s="1">
        <v>2</v>
      </c>
      <c r="J20" s="1">
        <v>3</v>
      </c>
      <c r="K20" s="1">
        <v>2</v>
      </c>
      <c r="L20" s="1">
        <v>3</v>
      </c>
      <c r="M20" s="1">
        <v>2</v>
      </c>
      <c r="N20" s="1">
        <v>3</v>
      </c>
      <c r="O20" s="1">
        <v>2</v>
      </c>
      <c r="P20" s="1">
        <v>3</v>
      </c>
      <c r="Q20" s="1">
        <v>2</v>
      </c>
      <c r="R20" s="1">
        <v>3</v>
      </c>
      <c r="S20" s="1">
        <v>2</v>
      </c>
      <c r="T20" s="32">
        <v>3</v>
      </c>
      <c r="U20" s="1">
        <v>2</v>
      </c>
      <c r="V20" s="32">
        <v>3</v>
      </c>
      <c r="W20" s="12">
        <f t="shared" si="2"/>
        <v>2</v>
      </c>
      <c r="X20" s="12">
        <f t="shared" si="3"/>
        <v>3</v>
      </c>
      <c r="Y20" s="11">
        <f t="shared" si="4"/>
        <v>2</v>
      </c>
      <c r="Z20" s="11">
        <f t="shared" si="5"/>
        <v>3</v>
      </c>
    </row>
    <row r="21" spans="1:26">
      <c r="A21" s="2">
        <v>17</v>
      </c>
      <c r="B21" s="2" t="s">
        <v>49</v>
      </c>
      <c r="C21" s="1">
        <v>2</v>
      </c>
      <c r="D21" s="1">
        <v>3</v>
      </c>
      <c r="E21" s="1">
        <v>2</v>
      </c>
      <c r="F21" s="1">
        <v>3</v>
      </c>
      <c r="G21" s="12">
        <f t="shared" si="6"/>
        <v>2</v>
      </c>
      <c r="H21" s="12">
        <f t="shared" si="7"/>
        <v>3</v>
      </c>
      <c r="I21" s="1">
        <v>2</v>
      </c>
      <c r="J21" s="1">
        <v>3</v>
      </c>
      <c r="K21" s="1">
        <v>2</v>
      </c>
      <c r="L21" s="1">
        <v>3</v>
      </c>
      <c r="M21" s="1">
        <v>2</v>
      </c>
      <c r="N21" s="1">
        <v>3</v>
      </c>
      <c r="O21" s="1">
        <v>2</v>
      </c>
      <c r="P21" s="1">
        <v>3</v>
      </c>
      <c r="Q21" s="1">
        <v>2</v>
      </c>
      <c r="R21" s="1">
        <v>3</v>
      </c>
      <c r="S21" s="1">
        <v>2</v>
      </c>
      <c r="T21" s="32">
        <v>3</v>
      </c>
      <c r="U21" s="1">
        <v>2</v>
      </c>
      <c r="V21" s="32">
        <v>3</v>
      </c>
      <c r="W21" s="12">
        <f t="shared" si="2"/>
        <v>2</v>
      </c>
      <c r="X21" s="12">
        <f t="shared" si="3"/>
        <v>3</v>
      </c>
      <c r="Y21" s="11">
        <f t="shared" si="4"/>
        <v>2</v>
      </c>
      <c r="Z21" s="11">
        <f t="shared" si="5"/>
        <v>3</v>
      </c>
    </row>
    <row r="22" spans="1:26">
      <c r="A22" s="2">
        <v>18</v>
      </c>
      <c r="B22" s="2" t="s">
        <v>50</v>
      </c>
      <c r="C22" s="1">
        <v>2</v>
      </c>
      <c r="D22" s="1">
        <v>3</v>
      </c>
      <c r="E22" s="1">
        <v>2</v>
      </c>
      <c r="F22" s="1">
        <v>3</v>
      </c>
      <c r="G22" s="12">
        <f t="shared" si="6"/>
        <v>2</v>
      </c>
      <c r="H22" s="12">
        <f t="shared" si="7"/>
        <v>3</v>
      </c>
      <c r="I22" s="1">
        <v>2</v>
      </c>
      <c r="J22" s="1">
        <v>3</v>
      </c>
      <c r="K22" s="1">
        <v>2</v>
      </c>
      <c r="L22" s="1">
        <v>3</v>
      </c>
      <c r="M22" s="1">
        <v>2</v>
      </c>
      <c r="N22" s="1">
        <v>3</v>
      </c>
      <c r="O22" s="1">
        <v>2</v>
      </c>
      <c r="P22" s="1">
        <v>3</v>
      </c>
      <c r="Q22" s="1">
        <v>2</v>
      </c>
      <c r="R22" s="1">
        <v>3</v>
      </c>
      <c r="S22" s="1">
        <v>2</v>
      </c>
      <c r="T22" s="32">
        <v>3</v>
      </c>
      <c r="U22" s="1">
        <v>2</v>
      </c>
      <c r="V22" s="32">
        <v>3</v>
      </c>
      <c r="W22" s="12">
        <f t="shared" si="2"/>
        <v>2</v>
      </c>
      <c r="X22" s="12">
        <f t="shared" si="3"/>
        <v>3</v>
      </c>
      <c r="Y22" s="11">
        <f t="shared" si="4"/>
        <v>2</v>
      </c>
      <c r="Z22" s="11">
        <f t="shared" si="5"/>
        <v>3</v>
      </c>
    </row>
    <row r="23" spans="1:26">
      <c r="A23" s="2">
        <v>19</v>
      </c>
      <c r="B23" s="15" t="s">
        <v>65</v>
      </c>
      <c r="C23" s="1">
        <v>2</v>
      </c>
      <c r="D23" s="1">
        <v>3</v>
      </c>
      <c r="E23" s="1">
        <v>2</v>
      </c>
      <c r="F23" s="1">
        <v>3</v>
      </c>
      <c r="G23" s="12">
        <f t="shared" si="6"/>
        <v>2</v>
      </c>
      <c r="H23" s="12">
        <f t="shared" si="7"/>
        <v>3</v>
      </c>
      <c r="I23" s="1">
        <v>2</v>
      </c>
      <c r="J23" s="1">
        <v>3</v>
      </c>
      <c r="K23" s="1">
        <v>1</v>
      </c>
      <c r="L23" s="1">
        <v>2</v>
      </c>
      <c r="M23" s="1">
        <v>2</v>
      </c>
      <c r="N23" s="1">
        <v>2</v>
      </c>
      <c r="O23" s="1">
        <v>1</v>
      </c>
      <c r="P23" s="1">
        <v>2</v>
      </c>
      <c r="Q23" s="1">
        <v>2</v>
      </c>
      <c r="R23" s="1">
        <v>3</v>
      </c>
      <c r="S23" s="1">
        <v>2</v>
      </c>
      <c r="T23" s="32">
        <v>3</v>
      </c>
      <c r="U23" s="1">
        <v>2</v>
      </c>
      <c r="V23" s="32">
        <v>3</v>
      </c>
      <c r="W23" s="12">
        <f t="shared" ref="W23:W37" si="8">(I23+K23+M23+O23+Q23+S23+U23)/7</f>
        <v>1.7142857142857142</v>
      </c>
      <c r="X23" s="12">
        <f t="shared" ref="X23:X37" si="9">(J23+L23+N23+P23+R23+T23+V23)/7</f>
        <v>2.5714285714285716</v>
      </c>
      <c r="Y23" s="11">
        <f t="shared" ref="Y23:Y37" si="10">(G23+W23)/2</f>
        <v>1.8571428571428572</v>
      </c>
      <c r="Z23" s="11">
        <f t="shared" ref="Z23:Z37" si="11">(H23+X23)/2</f>
        <v>2.7857142857142856</v>
      </c>
    </row>
    <row r="24" spans="1:26">
      <c r="A24" s="2">
        <v>20</v>
      </c>
      <c r="B24" s="2" t="s">
        <v>51</v>
      </c>
      <c r="C24" s="1">
        <v>2</v>
      </c>
      <c r="D24" s="1">
        <v>3</v>
      </c>
      <c r="E24" s="1">
        <v>2</v>
      </c>
      <c r="F24" s="1">
        <v>3</v>
      </c>
      <c r="G24" s="12">
        <f t="shared" si="6"/>
        <v>2</v>
      </c>
      <c r="H24" s="12">
        <f t="shared" si="7"/>
        <v>3</v>
      </c>
      <c r="I24" s="1">
        <v>3</v>
      </c>
      <c r="J24" s="1">
        <v>3</v>
      </c>
      <c r="K24" s="1">
        <v>2</v>
      </c>
      <c r="L24" s="1">
        <v>3</v>
      </c>
      <c r="M24" s="1">
        <v>2</v>
      </c>
      <c r="N24" s="1">
        <v>3</v>
      </c>
      <c r="O24" s="1">
        <v>2</v>
      </c>
      <c r="P24" s="1">
        <v>3</v>
      </c>
      <c r="Q24" s="1">
        <v>3</v>
      </c>
      <c r="R24" s="1">
        <v>3</v>
      </c>
      <c r="S24" s="1">
        <v>2</v>
      </c>
      <c r="T24" s="32">
        <v>3</v>
      </c>
      <c r="U24" s="1">
        <v>2</v>
      </c>
      <c r="V24" s="32">
        <v>3</v>
      </c>
      <c r="W24" s="12">
        <f t="shared" si="8"/>
        <v>2.2857142857142856</v>
      </c>
      <c r="X24" s="12">
        <f t="shared" si="9"/>
        <v>3</v>
      </c>
      <c r="Y24" s="11">
        <f t="shared" si="10"/>
        <v>2.1428571428571428</v>
      </c>
      <c r="Z24" s="11">
        <f t="shared" si="11"/>
        <v>3</v>
      </c>
    </row>
    <row r="25" spans="1:26">
      <c r="A25" s="2">
        <v>21</v>
      </c>
      <c r="B25" s="2" t="s">
        <v>52</v>
      </c>
      <c r="C25" s="1">
        <v>2</v>
      </c>
      <c r="D25" s="1">
        <v>3</v>
      </c>
      <c r="E25" s="1">
        <v>2</v>
      </c>
      <c r="F25" s="1">
        <v>3</v>
      </c>
      <c r="G25" s="12">
        <f t="shared" si="6"/>
        <v>2</v>
      </c>
      <c r="H25" s="12">
        <f t="shared" si="7"/>
        <v>3</v>
      </c>
      <c r="I25" s="1">
        <v>3</v>
      </c>
      <c r="J25" s="1">
        <v>3</v>
      </c>
      <c r="K25" s="1">
        <v>2</v>
      </c>
      <c r="L25" s="1">
        <v>3</v>
      </c>
      <c r="M25" s="1">
        <v>2</v>
      </c>
      <c r="N25" s="1">
        <v>3</v>
      </c>
      <c r="O25" s="1">
        <v>2</v>
      </c>
      <c r="P25" s="1">
        <v>3</v>
      </c>
      <c r="Q25" s="1">
        <v>3</v>
      </c>
      <c r="R25" s="1">
        <v>3</v>
      </c>
      <c r="S25" s="1">
        <v>2</v>
      </c>
      <c r="T25" s="32">
        <v>3</v>
      </c>
      <c r="U25" s="1">
        <v>2</v>
      </c>
      <c r="V25" s="32">
        <v>3</v>
      </c>
      <c r="W25" s="12">
        <f t="shared" si="8"/>
        <v>2.2857142857142856</v>
      </c>
      <c r="X25" s="12">
        <f t="shared" si="9"/>
        <v>3</v>
      </c>
      <c r="Y25" s="11">
        <f t="shared" si="10"/>
        <v>2.1428571428571428</v>
      </c>
      <c r="Z25" s="11">
        <f t="shared" si="11"/>
        <v>3</v>
      </c>
    </row>
    <row r="26" spans="1:26">
      <c r="A26" s="2">
        <v>22</v>
      </c>
      <c r="B26" s="2" t="s">
        <v>53</v>
      </c>
      <c r="C26" s="1">
        <v>2</v>
      </c>
      <c r="D26" s="1">
        <v>3</v>
      </c>
      <c r="E26" s="1">
        <v>2</v>
      </c>
      <c r="F26" s="1">
        <v>3</v>
      </c>
      <c r="G26" s="12">
        <f t="shared" si="6"/>
        <v>2</v>
      </c>
      <c r="H26" s="12">
        <f t="shared" si="7"/>
        <v>3</v>
      </c>
      <c r="I26" s="1">
        <v>3</v>
      </c>
      <c r="J26" s="1">
        <v>3</v>
      </c>
      <c r="K26" s="1">
        <v>2</v>
      </c>
      <c r="L26" s="1">
        <v>3</v>
      </c>
      <c r="M26" s="1">
        <v>2</v>
      </c>
      <c r="N26" s="1">
        <v>3</v>
      </c>
      <c r="O26" s="1">
        <v>2</v>
      </c>
      <c r="P26" s="1">
        <v>3</v>
      </c>
      <c r="Q26" s="1">
        <v>2</v>
      </c>
      <c r="R26" s="1">
        <v>3</v>
      </c>
      <c r="S26" s="1">
        <v>2</v>
      </c>
      <c r="T26" s="32">
        <v>3</v>
      </c>
      <c r="U26" s="1">
        <v>2</v>
      </c>
      <c r="V26" s="32">
        <v>3</v>
      </c>
      <c r="W26" s="12">
        <f t="shared" si="8"/>
        <v>2.1428571428571428</v>
      </c>
      <c r="X26" s="12">
        <f t="shared" si="9"/>
        <v>3</v>
      </c>
      <c r="Y26" s="11">
        <f t="shared" si="10"/>
        <v>2.0714285714285712</v>
      </c>
      <c r="Z26" s="11">
        <f t="shared" si="11"/>
        <v>3</v>
      </c>
    </row>
    <row r="27" spans="1:26">
      <c r="A27" s="2">
        <v>23</v>
      </c>
      <c r="B27" s="2" t="s">
        <v>54</v>
      </c>
      <c r="C27" s="1">
        <v>2</v>
      </c>
      <c r="D27" s="1">
        <v>3</v>
      </c>
      <c r="E27" s="1">
        <v>2</v>
      </c>
      <c r="F27" s="1">
        <v>3</v>
      </c>
      <c r="G27" s="12">
        <f t="shared" si="6"/>
        <v>2</v>
      </c>
      <c r="H27" s="12">
        <f t="shared" si="7"/>
        <v>3</v>
      </c>
      <c r="I27" s="1">
        <v>2</v>
      </c>
      <c r="J27" s="1">
        <v>3</v>
      </c>
      <c r="K27" s="1">
        <v>2</v>
      </c>
      <c r="L27" s="1">
        <v>3</v>
      </c>
      <c r="M27" s="1">
        <v>2</v>
      </c>
      <c r="N27" s="1">
        <v>3</v>
      </c>
      <c r="O27" s="1">
        <v>1</v>
      </c>
      <c r="P27" s="1">
        <v>2</v>
      </c>
      <c r="Q27" s="1">
        <v>2</v>
      </c>
      <c r="R27" s="1">
        <v>3</v>
      </c>
      <c r="S27" s="1">
        <v>2</v>
      </c>
      <c r="T27" s="32">
        <v>3</v>
      </c>
      <c r="U27" s="1">
        <v>2</v>
      </c>
      <c r="V27" s="32">
        <v>3</v>
      </c>
      <c r="W27" s="12">
        <f t="shared" si="8"/>
        <v>1.8571428571428572</v>
      </c>
      <c r="X27" s="12">
        <f t="shared" si="9"/>
        <v>2.8571428571428572</v>
      </c>
      <c r="Y27" s="11">
        <f t="shared" si="10"/>
        <v>1.9285714285714286</v>
      </c>
      <c r="Z27" s="11">
        <f t="shared" si="11"/>
        <v>2.9285714285714288</v>
      </c>
    </row>
    <row r="28" spans="1:26">
      <c r="A28" s="2">
        <v>24</v>
      </c>
      <c r="B28" s="2" t="s">
        <v>55</v>
      </c>
      <c r="C28" s="1">
        <v>2</v>
      </c>
      <c r="D28" s="1">
        <v>3</v>
      </c>
      <c r="E28" s="1">
        <v>2</v>
      </c>
      <c r="F28" s="1">
        <v>3</v>
      </c>
      <c r="G28" s="12">
        <f t="shared" si="6"/>
        <v>2</v>
      </c>
      <c r="H28" s="12">
        <f t="shared" si="7"/>
        <v>3</v>
      </c>
      <c r="I28" s="1">
        <v>3</v>
      </c>
      <c r="J28" s="1">
        <v>3</v>
      </c>
      <c r="K28" s="1">
        <v>1</v>
      </c>
      <c r="L28" s="1">
        <v>2</v>
      </c>
      <c r="M28" s="1">
        <v>2</v>
      </c>
      <c r="N28" s="1">
        <v>3</v>
      </c>
      <c r="O28" s="1">
        <v>2</v>
      </c>
      <c r="P28" s="1">
        <v>3</v>
      </c>
      <c r="Q28" s="1">
        <v>2</v>
      </c>
      <c r="R28" s="1">
        <v>3</v>
      </c>
      <c r="S28" s="1">
        <v>2</v>
      </c>
      <c r="T28" s="32">
        <v>3</v>
      </c>
      <c r="U28" s="1">
        <v>2</v>
      </c>
      <c r="V28" s="32">
        <v>3</v>
      </c>
      <c r="W28" s="12">
        <f t="shared" si="8"/>
        <v>2</v>
      </c>
      <c r="X28" s="12">
        <f t="shared" si="9"/>
        <v>2.8571428571428572</v>
      </c>
      <c r="Y28" s="11">
        <f t="shared" si="10"/>
        <v>2</v>
      </c>
      <c r="Z28" s="11">
        <f t="shared" si="11"/>
        <v>2.9285714285714288</v>
      </c>
    </row>
    <row r="29" spans="1:26">
      <c r="A29" s="2">
        <v>25</v>
      </c>
      <c r="B29" s="2" t="s">
        <v>56</v>
      </c>
      <c r="C29" s="1">
        <v>2</v>
      </c>
      <c r="D29" s="1">
        <v>3</v>
      </c>
      <c r="E29" s="1">
        <v>2</v>
      </c>
      <c r="F29" s="1">
        <v>3</v>
      </c>
      <c r="G29" s="12">
        <f t="shared" si="6"/>
        <v>2</v>
      </c>
      <c r="H29" s="12">
        <f t="shared" si="7"/>
        <v>3</v>
      </c>
      <c r="I29" s="1">
        <v>2</v>
      </c>
      <c r="J29" s="1">
        <v>3</v>
      </c>
      <c r="K29" s="1">
        <v>2</v>
      </c>
      <c r="L29" s="1">
        <v>3</v>
      </c>
      <c r="M29" s="1">
        <v>2</v>
      </c>
      <c r="N29" s="1">
        <v>3</v>
      </c>
      <c r="O29" s="1">
        <v>2</v>
      </c>
      <c r="P29" s="1">
        <v>3</v>
      </c>
      <c r="Q29" s="1">
        <v>2</v>
      </c>
      <c r="R29" s="1">
        <v>3</v>
      </c>
      <c r="S29" s="1">
        <v>2</v>
      </c>
      <c r="T29" s="32">
        <v>3</v>
      </c>
      <c r="U29" s="1">
        <v>2</v>
      </c>
      <c r="V29" s="32">
        <v>3</v>
      </c>
      <c r="W29" s="12">
        <f t="shared" si="8"/>
        <v>2</v>
      </c>
      <c r="X29" s="12">
        <f t="shared" si="9"/>
        <v>3</v>
      </c>
      <c r="Y29" s="11">
        <f t="shared" si="10"/>
        <v>2</v>
      </c>
      <c r="Z29" s="11">
        <f t="shared" si="11"/>
        <v>3</v>
      </c>
    </row>
    <row r="30" spans="1:26">
      <c r="A30" s="2">
        <v>26</v>
      </c>
      <c r="B30" s="2" t="s">
        <v>57</v>
      </c>
      <c r="C30" s="1">
        <v>2</v>
      </c>
      <c r="D30" s="1">
        <v>3</v>
      </c>
      <c r="E30" s="1">
        <v>2</v>
      </c>
      <c r="F30" s="1">
        <v>3</v>
      </c>
      <c r="G30" s="12">
        <f t="shared" si="6"/>
        <v>2</v>
      </c>
      <c r="H30" s="12">
        <f t="shared" si="7"/>
        <v>3</v>
      </c>
      <c r="I30" s="1">
        <v>2</v>
      </c>
      <c r="J30" s="1">
        <v>3</v>
      </c>
      <c r="K30" s="1">
        <v>2</v>
      </c>
      <c r="L30" s="1">
        <v>3</v>
      </c>
      <c r="M30" s="1">
        <v>2</v>
      </c>
      <c r="N30" s="1">
        <v>3</v>
      </c>
      <c r="O30" s="1">
        <v>2</v>
      </c>
      <c r="P30" s="1">
        <v>3</v>
      </c>
      <c r="Q30" s="1">
        <v>2</v>
      </c>
      <c r="R30" s="1">
        <v>3</v>
      </c>
      <c r="S30" s="1">
        <v>2</v>
      </c>
      <c r="T30" s="32">
        <v>3</v>
      </c>
      <c r="U30" s="1">
        <v>2</v>
      </c>
      <c r="V30" s="32">
        <v>3</v>
      </c>
      <c r="W30" s="12">
        <f t="shared" si="8"/>
        <v>2</v>
      </c>
      <c r="X30" s="12">
        <f t="shared" si="9"/>
        <v>3</v>
      </c>
      <c r="Y30" s="11">
        <f t="shared" si="10"/>
        <v>2</v>
      </c>
      <c r="Z30" s="11">
        <f t="shared" si="11"/>
        <v>3</v>
      </c>
    </row>
    <row r="31" spans="1:26">
      <c r="A31" s="2">
        <v>27</v>
      </c>
      <c r="B31" s="2" t="s">
        <v>58</v>
      </c>
      <c r="C31" s="1">
        <v>2</v>
      </c>
      <c r="D31" s="1">
        <v>3</v>
      </c>
      <c r="E31" s="1">
        <v>2</v>
      </c>
      <c r="F31" s="1">
        <v>3</v>
      </c>
      <c r="G31" s="12">
        <f t="shared" si="6"/>
        <v>2</v>
      </c>
      <c r="H31" s="12">
        <f t="shared" si="7"/>
        <v>3</v>
      </c>
      <c r="I31" s="1">
        <v>2</v>
      </c>
      <c r="J31" s="1">
        <v>3</v>
      </c>
      <c r="K31" s="1">
        <v>2</v>
      </c>
      <c r="L31" s="1">
        <v>3</v>
      </c>
      <c r="M31" s="1">
        <v>2</v>
      </c>
      <c r="N31" s="1">
        <v>3</v>
      </c>
      <c r="O31" s="1">
        <v>2</v>
      </c>
      <c r="P31" s="1">
        <v>3</v>
      </c>
      <c r="Q31" s="1">
        <v>2</v>
      </c>
      <c r="R31" s="1">
        <v>3</v>
      </c>
      <c r="S31" s="1">
        <v>2</v>
      </c>
      <c r="T31" s="32">
        <v>3</v>
      </c>
      <c r="U31" s="1">
        <v>2</v>
      </c>
      <c r="V31" s="32">
        <v>3</v>
      </c>
      <c r="W31" s="12">
        <f t="shared" si="8"/>
        <v>2</v>
      </c>
      <c r="X31" s="12">
        <f t="shared" si="9"/>
        <v>3</v>
      </c>
      <c r="Y31" s="11">
        <f t="shared" si="10"/>
        <v>2</v>
      </c>
      <c r="Z31" s="11">
        <f t="shared" si="11"/>
        <v>3</v>
      </c>
    </row>
    <row r="32" spans="1:26">
      <c r="A32" s="2">
        <v>28</v>
      </c>
      <c r="B32" s="2" t="s">
        <v>59</v>
      </c>
      <c r="C32" s="1">
        <v>2</v>
      </c>
      <c r="D32" s="1">
        <v>3</v>
      </c>
      <c r="E32" s="1">
        <v>2</v>
      </c>
      <c r="F32" s="1">
        <v>3</v>
      </c>
      <c r="G32" s="12">
        <f t="shared" si="6"/>
        <v>2</v>
      </c>
      <c r="H32" s="12">
        <f t="shared" si="7"/>
        <v>3</v>
      </c>
      <c r="I32" s="1">
        <v>2</v>
      </c>
      <c r="J32" s="1">
        <v>3</v>
      </c>
      <c r="K32" s="1">
        <v>2</v>
      </c>
      <c r="L32" s="1">
        <v>3</v>
      </c>
      <c r="M32" s="1">
        <v>2</v>
      </c>
      <c r="N32" s="1">
        <v>3</v>
      </c>
      <c r="O32" s="1">
        <v>2</v>
      </c>
      <c r="P32" s="1">
        <v>3</v>
      </c>
      <c r="Q32" s="1">
        <v>2</v>
      </c>
      <c r="R32" s="1">
        <v>3</v>
      </c>
      <c r="S32" s="1">
        <v>2</v>
      </c>
      <c r="T32" s="32">
        <v>3</v>
      </c>
      <c r="U32" s="1">
        <v>2</v>
      </c>
      <c r="V32" s="32">
        <v>3</v>
      </c>
      <c r="W32" s="12">
        <f t="shared" si="8"/>
        <v>2</v>
      </c>
      <c r="X32" s="12">
        <f t="shared" si="9"/>
        <v>3</v>
      </c>
      <c r="Y32" s="11">
        <f t="shared" si="10"/>
        <v>2</v>
      </c>
      <c r="Z32" s="11">
        <f t="shared" si="11"/>
        <v>3</v>
      </c>
    </row>
    <row r="33" spans="1:26">
      <c r="A33" s="2">
        <v>29</v>
      </c>
      <c r="B33" s="2" t="s">
        <v>60</v>
      </c>
      <c r="C33" s="1">
        <v>2</v>
      </c>
      <c r="D33" s="1">
        <v>3</v>
      </c>
      <c r="E33" s="1">
        <v>2</v>
      </c>
      <c r="F33" s="1">
        <v>3</v>
      </c>
      <c r="G33" s="12">
        <f t="shared" si="6"/>
        <v>2</v>
      </c>
      <c r="H33" s="12">
        <f t="shared" si="7"/>
        <v>3</v>
      </c>
      <c r="I33" s="1">
        <v>2</v>
      </c>
      <c r="J33" s="1">
        <v>3</v>
      </c>
      <c r="K33" s="1">
        <v>2</v>
      </c>
      <c r="L33" s="1">
        <v>3</v>
      </c>
      <c r="M33" s="1">
        <v>2</v>
      </c>
      <c r="N33" s="1">
        <v>3</v>
      </c>
      <c r="O33" s="1">
        <v>2</v>
      </c>
      <c r="P33" s="1">
        <v>3</v>
      </c>
      <c r="Q33" s="1">
        <v>2</v>
      </c>
      <c r="R33" s="1">
        <v>3</v>
      </c>
      <c r="S33" s="1">
        <v>2</v>
      </c>
      <c r="T33" s="32">
        <v>3</v>
      </c>
      <c r="U33" s="1">
        <v>2</v>
      </c>
      <c r="V33" s="32">
        <v>3</v>
      </c>
      <c r="W33" s="12">
        <f t="shared" si="8"/>
        <v>2</v>
      </c>
      <c r="X33" s="12">
        <f t="shared" si="9"/>
        <v>3</v>
      </c>
      <c r="Y33" s="11">
        <f t="shared" si="10"/>
        <v>2</v>
      </c>
      <c r="Z33" s="11">
        <f t="shared" si="11"/>
        <v>3</v>
      </c>
    </row>
    <row r="34" spans="1:26">
      <c r="A34" s="2">
        <v>30</v>
      </c>
      <c r="B34" s="2" t="s">
        <v>61</v>
      </c>
      <c r="C34" s="1">
        <v>2</v>
      </c>
      <c r="D34" s="1">
        <v>3</v>
      </c>
      <c r="E34" s="1">
        <v>2</v>
      </c>
      <c r="F34" s="1">
        <v>3</v>
      </c>
      <c r="G34" s="12">
        <f t="shared" si="6"/>
        <v>2</v>
      </c>
      <c r="H34" s="12">
        <f t="shared" si="7"/>
        <v>3</v>
      </c>
      <c r="I34" s="1">
        <v>2</v>
      </c>
      <c r="J34" s="1">
        <v>3</v>
      </c>
      <c r="K34" s="1">
        <v>2</v>
      </c>
      <c r="L34" s="1">
        <v>3</v>
      </c>
      <c r="M34" s="1">
        <v>2</v>
      </c>
      <c r="N34" s="1">
        <v>3</v>
      </c>
      <c r="O34" s="1">
        <v>1</v>
      </c>
      <c r="P34" s="1">
        <v>3</v>
      </c>
      <c r="Q34" s="1">
        <v>2</v>
      </c>
      <c r="R34" s="1">
        <v>3</v>
      </c>
      <c r="S34" s="1">
        <v>2</v>
      </c>
      <c r="T34" s="32">
        <v>3</v>
      </c>
      <c r="U34" s="1">
        <v>2</v>
      </c>
      <c r="V34" s="32">
        <v>3</v>
      </c>
      <c r="W34" s="12">
        <f t="shared" ref="W34" si="12">(I34+K34+M34+O34+Q34+S34+U34)/7</f>
        <v>1.8571428571428572</v>
      </c>
      <c r="X34" s="12">
        <f t="shared" ref="X34" si="13">(J34+L34+N34+P34+R34+T34+V34)/7</f>
        <v>3</v>
      </c>
      <c r="Y34" s="11">
        <f t="shared" ref="Y34" si="14">(G34+W34)/2</f>
        <v>1.9285714285714286</v>
      </c>
      <c r="Z34" s="11">
        <f t="shared" ref="Z34" si="15">(H34+X34)/2</f>
        <v>3</v>
      </c>
    </row>
    <row r="35" spans="1:26">
      <c r="A35" s="2">
        <v>31</v>
      </c>
      <c r="B35" s="2" t="s">
        <v>62</v>
      </c>
      <c r="C35" s="1">
        <v>2</v>
      </c>
      <c r="D35" s="1">
        <v>3</v>
      </c>
      <c r="E35" s="1">
        <v>2</v>
      </c>
      <c r="F35" s="1">
        <v>3</v>
      </c>
      <c r="G35" s="12">
        <f t="shared" ref="G35" si="16">(C35+E35)/2</f>
        <v>2</v>
      </c>
      <c r="H35" s="12">
        <f t="shared" ref="H35" si="17">(D35+F35)/2</f>
        <v>3</v>
      </c>
      <c r="I35" s="1">
        <v>3</v>
      </c>
      <c r="J35" s="1">
        <v>3</v>
      </c>
      <c r="K35" s="1">
        <v>2</v>
      </c>
      <c r="L35" s="1">
        <v>3</v>
      </c>
      <c r="M35" s="1">
        <v>2</v>
      </c>
      <c r="N35" s="1">
        <v>3</v>
      </c>
      <c r="O35" s="1">
        <v>2</v>
      </c>
      <c r="P35" s="1">
        <v>3</v>
      </c>
      <c r="Q35" s="1">
        <v>2</v>
      </c>
      <c r="R35" s="1">
        <v>3</v>
      </c>
      <c r="S35" s="1">
        <v>2</v>
      </c>
      <c r="T35" s="32">
        <v>3</v>
      </c>
      <c r="U35" s="1">
        <v>2</v>
      </c>
      <c r="V35" s="32">
        <v>3</v>
      </c>
      <c r="W35" s="12">
        <f t="shared" ref="W35" si="18">(I35+K35+M35+O35+Q35+S35+U35)/7</f>
        <v>2.1428571428571428</v>
      </c>
      <c r="X35" s="12">
        <f t="shared" ref="X35" si="19">(J35+L35+N35+P35+R35+T35+V35)/7</f>
        <v>3</v>
      </c>
      <c r="Y35" s="11">
        <f t="shared" ref="Y35" si="20">(G35+W35)/2</f>
        <v>2.0714285714285712</v>
      </c>
      <c r="Z35" s="11">
        <f t="shared" ref="Z35" si="21">(H35+X35)/2</f>
        <v>3</v>
      </c>
    </row>
    <row r="36" spans="1:26">
      <c r="A36" s="2">
        <v>32</v>
      </c>
      <c r="B36" s="2" t="s">
        <v>63</v>
      </c>
      <c r="C36" s="1">
        <v>2</v>
      </c>
      <c r="D36" s="1">
        <v>3</v>
      </c>
      <c r="E36" s="1">
        <v>2</v>
      </c>
      <c r="F36" s="1">
        <v>3</v>
      </c>
      <c r="G36" s="12">
        <f t="shared" si="6"/>
        <v>2</v>
      </c>
      <c r="H36" s="12">
        <f t="shared" si="7"/>
        <v>3</v>
      </c>
      <c r="I36" s="1">
        <v>2</v>
      </c>
      <c r="J36" s="1">
        <v>3</v>
      </c>
      <c r="K36" s="1">
        <v>2</v>
      </c>
      <c r="L36" s="1">
        <v>3</v>
      </c>
      <c r="M36" s="1">
        <v>2</v>
      </c>
      <c r="N36" s="1">
        <v>3</v>
      </c>
      <c r="O36" s="1">
        <v>2</v>
      </c>
      <c r="P36" s="1">
        <v>3</v>
      </c>
      <c r="Q36" s="1">
        <v>2</v>
      </c>
      <c r="R36" s="1">
        <v>3</v>
      </c>
      <c r="S36" s="1">
        <v>2</v>
      </c>
      <c r="T36" s="32">
        <v>3</v>
      </c>
      <c r="U36" s="1">
        <v>2</v>
      </c>
      <c r="V36" s="32">
        <v>3</v>
      </c>
      <c r="W36" s="12">
        <f t="shared" si="8"/>
        <v>2</v>
      </c>
      <c r="X36" s="12">
        <f t="shared" si="9"/>
        <v>3</v>
      </c>
      <c r="Y36" s="11">
        <f t="shared" si="10"/>
        <v>2</v>
      </c>
      <c r="Z36" s="11">
        <f t="shared" si="11"/>
        <v>3</v>
      </c>
    </row>
    <row r="37" spans="1:26">
      <c r="A37" s="2">
        <v>33</v>
      </c>
      <c r="B37" s="2" t="s">
        <v>64</v>
      </c>
      <c r="C37" s="1">
        <v>2</v>
      </c>
      <c r="D37" s="1">
        <v>3</v>
      </c>
      <c r="E37" s="1">
        <v>2</v>
      </c>
      <c r="F37" s="1">
        <v>3</v>
      </c>
      <c r="G37" s="12">
        <f t="shared" si="6"/>
        <v>2</v>
      </c>
      <c r="H37" s="12">
        <f t="shared" si="7"/>
        <v>3</v>
      </c>
      <c r="I37" s="1">
        <v>2</v>
      </c>
      <c r="J37" s="1">
        <v>3</v>
      </c>
      <c r="K37" s="1">
        <v>2</v>
      </c>
      <c r="L37" s="1">
        <v>3</v>
      </c>
      <c r="M37" s="1">
        <v>2</v>
      </c>
      <c r="N37" s="1">
        <v>3</v>
      </c>
      <c r="O37" s="1">
        <v>2</v>
      </c>
      <c r="P37" s="1">
        <v>3</v>
      </c>
      <c r="Q37" s="1">
        <v>2</v>
      </c>
      <c r="R37" s="1">
        <v>3</v>
      </c>
      <c r="S37" s="1">
        <v>2</v>
      </c>
      <c r="T37" s="32">
        <v>3</v>
      </c>
      <c r="U37" s="1">
        <v>2</v>
      </c>
      <c r="V37" s="32">
        <v>3</v>
      </c>
      <c r="W37" s="12">
        <f t="shared" si="8"/>
        <v>2</v>
      </c>
      <c r="X37" s="12">
        <f t="shared" si="9"/>
        <v>3</v>
      </c>
      <c r="Y37" s="11">
        <f t="shared" si="10"/>
        <v>2</v>
      </c>
      <c r="Z37" s="11">
        <f t="shared" si="11"/>
        <v>3</v>
      </c>
    </row>
    <row r="38" spans="1:26">
      <c r="A38" s="2">
        <v>34</v>
      </c>
      <c r="B38" s="23" t="s">
        <v>66</v>
      </c>
      <c r="C38" s="16"/>
      <c r="D38" s="16">
        <v>3</v>
      </c>
      <c r="E38" s="16"/>
      <c r="F38" s="16">
        <v>3</v>
      </c>
      <c r="G38" s="12">
        <f t="shared" ref="G38" si="22">(C38+E38)/2</f>
        <v>0</v>
      </c>
      <c r="H38" s="12">
        <f t="shared" ref="H38" si="23">(D38+F38)/2</f>
        <v>3</v>
      </c>
      <c r="I38" s="16"/>
      <c r="J38" s="16">
        <v>3</v>
      </c>
      <c r="K38" s="16"/>
      <c r="L38" s="16">
        <v>3</v>
      </c>
      <c r="M38" s="16"/>
      <c r="N38" s="16">
        <v>3</v>
      </c>
      <c r="O38" s="16"/>
      <c r="P38" s="16">
        <v>3</v>
      </c>
      <c r="Q38" s="16"/>
      <c r="R38" s="16">
        <v>3</v>
      </c>
      <c r="S38" s="16"/>
      <c r="T38" s="16">
        <v>3</v>
      </c>
      <c r="U38" s="16"/>
      <c r="V38" s="16">
        <v>3</v>
      </c>
      <c r="W38" s="12">
        <f t="shared" ref="W38" si="24">(I38+K38+M38+O38+Q38+S38+U38)/7</f>
        <v>0</v>
      </c>
      <c r="X38" s="12">
        <f t="shared" ref="X38" si="25">(J38+L38+N38+P38+R38+T38+V38)/7</f>
        <v>3</v>
      </c>
      <c r="Y38" s="11">
        <f t="shared" ref="Y38" si="26">(G38+W38)/2</f>
        <v>0</v>
      </c>
      <c r="Z38" s="11">
        <f t="shared" ref="Z38" si="27">(H38+X38)/2</f>
        <v>3</v>
      </c>
    </row>
    <row r="39" spans="1:26" ht="15" customHeight="1">
      <c r="A39" s="41" t="s">
        <v>6</v>
      </c>
      <c r="B39" s="42"/>
      <c r="C39" s="26">
        <f>COUNTIF(C5:C37, "3")</f>
        <v>0</v>
      </c>
      <c r="D39" s="26">
        <f>COUNTIF(D5:D38, "3")</f>
        <v>34</v>
      </c>
      <c r="E39" s="26">
        <f>COUNTIF(E5:E37, "3")</f>
        <v>0</v>
      </c>
      <c r="F39" s="26">
        <f>COUNTIF(F5:F38, "3")</f>
        <v>34</v>
      </c>
      <c r="G39" s="28">
        <f>(C39+E39)/2</f>
        <v>0</v>
      </c>
      <c r="H39" s="28">
        <f>(D39+F39)/2</f>
        <v>34</v>
      </c>
      <c r="I39" s="26">
        <f>COUNTIF(I5:I37, "3")</f>
        <v>7</v>
      </c>
      <c r="J39" s="26">
        <f>COUNTIF(J5:J38, "3")</f>
        <v>32</v>
      </c>
      <c r="K39" s="26">
        <f>COUNTIF(K5:K37, "3")</f>
        <v>0</v>
      </c>
      <c r="L39" s="26">
        <f>COUNTIF(L5:L38, "3")</f>
        <v>30</v>
      </c>
      <c r="M39" s="26">
        <f>COUNTIF(M5:M37, "3")</f>
        <v>0</v>
      </c>
      <c r="N39" s="26">
        <f>COUNTIF(N5:N38, "3")</f>
        <v>27</v>
      </c>
      <c r="O39" s="26">
        <f>COUNTIF(O5:O37, "3")</f>
        <v>0</v>
      </c>
      <c r="P39" s="26">
        <f>COUNTIF(P5:P38, "3")</f>
        <v>26</v>
      </c>
      <c r="Q39" s="26">
        <f>COUNTIF(Q5:Q37, "3")</f>
        <v>4</v>
      </c>
      <c r="R39" s="26">
        <f>COUNTIF(R5:R38, "3")</f>
        <v>34</v>
      </c>
      <c r="S39" s="26">
        <f>COUNTIF(S5:S37, "3")</f>
        <v>0</v>
      </c>
      <c r="T39" s="26">
        <f>COUNTIF(T5:T38, "3")</f>
        <v>34</v>
      </c>
      <c r="U39" s="26">
        <f>COUNTIF(U5:U37, "3")</f>
        <v>0</v>
      </c>
      <c r="V39" s="26">
        <f>COUNTIF(V5:V38, "3")</f>
        <v>34</v>
      </c>
      <c r="W39" s="28">
        <f>(S39+U39)/2</f>
        <v>0</v>
      </c>
      <c r="X39" s="28">
        <f>(T39+V39)/2</f>
        <v>34</v>
      </c>
      <c r="Y39" s="14">
        <f>(G39+W39)/2</f>
        <v>0</v>
      </c>
      <c r="Z39" s="14">
        <f>(H39+X39)/2</f>
        <v>34</v>
      </c>
    </row>
    <row r="40" spans="1:26">
      <c r="A40" s="43"/>
      <c r="B40" s="44"/>
      <c r="C40" s="29">
        <f>(C39*100)/32</f>
        <v>0</v>
      </c>
      <c r="D40" s="29">
        <f>(D39*100)/34</f>
        <v>100</v>
      </c>
      <c r="E40" s="29">
        <f>(E39*100)/32</f>
        <v>0</v>
      </c>
      <c r="F40" s="29">
        <f>(F39*100)/34</f>
        <v>100</v>
      </c>
      <c r="G40" s="30">
        <f>(G39*100)/32</f>
        <v>0</v>
      </c>
      <c r="H40" s="30">
        <f>(H39*100)/34</f>
        <v>100</v>
      </c>
      <c r="I40" s="29">
        <f>(I39*100)/32</f>
        <v>21.875</v>
      </c>
      <c r="J40" s="29">
        <f>(J39*100)/34</f>
        <v>94.117647058823536</v>
      </c>
      <c r="K40" s="29">
        <f>(K39*100)/32</f>
        <v>0</v>
      </c>
      <c r="L40" s="29">
        <f>(L39*100)/34</f>
        <v>88.235294117647058</v>
      </c>
      <c r="M40" s="29">
        <f>(M39*100)/32</f>
        <v>0</v>
      </c>
      <c r="N40" s="29">
        <f>(N39*100)/34</f>
        <v>79.411764705882348</v>
      </c>
      <c r="O40" s="29">
        <f>(O39*100)/32</f>
        <v>0</v>
      </c>
      <c r="P40" s="29">
        <f>(P39*100)/34</f>
        <v>76.470588235294116</v>
      </c>
      <c r="Q40" s="29">
        <f>(Q39*100)/32</f>
        <v>12.5</v>
      </c>
      <c r="R40" s="29">
        <f>(R39*100)/34</f>
        <v>100</v>
      </c>
      <c r="S40" s="29">
        <f>(S39*100)/32</f>
        <v>0</v>
      </c>
      <c r="T40" s="29">
        <f>(T39*100)/34</f>
        <v>100</v>
      </c>
      <c r="U40" s="29">
        <f>(U39*100)/32</f>
        <v>0</v>
      </c>
      <c r="V40" s="29">
        <f>(V39*100)/34</f>
        <v>100</v>
      </c>
      <c r="W40" s="30">
        <f>(W39*100)/32</f>
        <v>0</v>
      </c>
      <c r="X40" s="30">
        <f>(X39*100)/34</f>
        <v>100</v>
      </c>
      <c r="Y40" s="29">
        <f>(Y39*100)/32</f>
        <v>0</v>
      </c>
      <c r="Z40" s="29">
        <f>(Z39*100)/34</f>
        <v>100</v>
      </c>
    </row>
    <row r="41" spans="1:26" ht="15" customHeight="1">
      <c r="A41" s="41" t="s">
        <v>7</v>
      </c>
      <c r="B41" s="42"/>
      <c r="C41" s="26">
        <f>COUNTIF(C5:C37, "2")</f>
        <v>32</v>
      </c>
      <c r="D41" s="26">
        <f>COUNTIF(D5:D38, "2")</f>
        <v>0</v>
      </c>
      <c r="E41" s="26">
        <f>COUNTIF(E5:E37, "2")</f>
        <v>32</v>
      </c>
      <c r="F41" s="26">
        <f>COUNTIF(F5:F38, "2")</f>
        <v>0</v>
      </c>
      <c r="G41" s="28">
        <f t="shared" ref="G41:H41" si="28">(C41+E41)/2</f>
        <v>32</v>
      </c>
      <c r="H41" s="28">
        <f t="shared" si="28"/>
        <v>0</v>
      </c>
      <c r="I41" s="26">
        <f>COUNTIF(I5:I37, "2")</f>
        <v>25</v>
      </c>
      <c r="J41" s="26">
        <f>COUNTIF(J5:J38, "2")</f>
        <v>2</v>
      </c>
      <c r="K41" s="26">
        <f>COUNTIF(K5:K37, "2")</f>
        <v>28</v>
      </c>
      <c r="L41" s="26">
        <f>COUNTIF(L5:L38, "2")</f>
        <v>4</v>
      </c>
      <c r="M41" s="26">
        <f>COUNTIF(M5:M37, "2")</f>
        <v>32</v>
      </c>
      <c r="N41" s="26">
        <f>COUNTIF(N5:N38, "2")</f>
        <v>7</v>
      </c>
      <c r="O41" s="26">
        <f>COUNTIF(O5:O37, "2")</f>
        <v>22</v>
      </c>
      <c r="P41" s="26">
        <f>COUNTIF(P5:P38, "2")</f>
        <v>8</v>
      </c>
      <c r="Q41" s="26">
        <f>COUNTIF(Q5:Q37, "2")</f>
        <v>28</v>
      </c>
      <c r="R41" s="26">
        <f>COUNTIF(R5:R38, "2")</f>
        <v>0</v>
      </c>
      <c r="S41" s="26">
        <f>COUNTIF(S5:S37, "2")</f>
        <v>32</v>
      </c>
      <c r="T41" s="26">
        <f>COUNTIF(T5:T38, "2")</f>
        <v>0</v>
      </c>
      <c r="U41" s="26">
        <f>COUNTIF(U5:U37, "2")</f>
        <v>32</v>
      </c>
      <c r="V41" s="26">
        <f>COUNTIF(V5:V38, "2")</f>
        <v>0</v>
      </c>
      <c r="W41" s="28">
        <f t="shared" ref="W41" si="29">(S41+U41)/2</f>
        <v>32</v>
      </c>
      <c r="X41" s="28">
        <f t="shared" ref="X41" si="30">(T41+V41)/2</f>
        <v>0</v>
      </c>
      <c r="Y41" s="14">
        <f t="shared" ref="Y41:Y45" si="31">(G41+W41)/2</f>
        <v>32</v>
      </c>
      <c r="Z41" s="14">
        <f t="shared" ref="Z41:Z45" si="32">(H41+X41)/2</f>
        <v>0</v>
      </c>
    </row>
    <row r="42" spans="1:26">
      <c r="A42" s="43"/>
      <c r="B42" s="44"/>
      <c r="C42" s="29">
        <f>(C41*100)/32</f>
        <v>100</v>
      </c>
      <c r="D42" s="29">
        <f>(D41*100)/34</f>
        <v>0</v>
      </c>
      <c r="E42" s="29">
        <f>(E41*100)/32</f>
        <v>100</v>
      </c>
      <c r="F42" s="29">
        <f>(F41*100)/34</f>
        <v>0</v>
      </c>
      <c r="G42" s="30">
        <f t="shared" ref="G42" si="33">(G41*100)/32</f>
        <v>100</v>
      </c>
      <c r="H42" s="30">
        <f>(H41*100)/34</f>
        <v>0</v>
      </c>
      <c r="I42" s="29">
        <f>(I41*100)/32</f>
        <v>78.125</v>
      </c>
      <c r="J42" s="29">
        <f>(J41*100)/34</f>
        <v>5.882352941176471</v>
      </c>
      <c r="K42" s="29">
        <f>(K41*100)/32</f>
        <v>87.5</v>
      </c>
      <c r="L42" s="29">
        <f>(L41*100)/34</f>
        <v>11.764705882352942</v>
      </c>
      <c r="M42" s="29">
        <f>(M41*100)/32</f>
        <v>100</v>
      </c>
      <c r="N42" s="29">
        <f>(N41*100)/34</f>
        <v>20.588235294117649</v>
      </c>
      <c r="O42" s="29">
        <f>(O41*100)/32</f>
        <v>68.75</v>
      </c>
      <c r="P42" s="29">
        <f>(P41*100)/34</f>
        <v>23.529411764705884</v>
      </c>
      <c r="Q42" s="29">
        <f>(Q41*100)/32</f>
        <v>87.5</v>
      </c>
      <c r="R42" s="29">
        <f>(R41*100)/34</f>
        <v>0</v>
      </c>
      <c r="S42" s="29">
        <f>(S41*100)/32</f>
        <v>100</v>
      </c>
      <c r="T42" s="29">
        <f>(T41*100)/34</f>
        <v>0</v>
      </c>
      <c r="U42" s="29">
        <f>(U41*100)/32</f>
        <v>100</v>
      </c>
      <c r="V42" s="29">
        <f>(V41*100)/34</f>
        <v>0</v>
      </c>
      <c r="W42" s="30">
        <f t="shared" ref="W42" si="34">(W41*100)/32</f>
        <v>100</v>
      </c>
      <c r="X42" s="30">
        <f>(X41*100)/34</f>
        <v>0</v>
      </c>
      <c r="Y42" s="29">
        <f>(Y41*100)/32</f>
        <v>100</v>
      </c>
      <c r="Z42" s="29">
        <f>(Z41*100)/34</f>
        <v>0</v>
      </c>
    </row>
    <row r="43" spans="1:26" ht="15" customHeight="1">
      <c r="A43" s="41" t="s">
        <v>8</v>
      </c>
      <c r="B43" s="42"/>
      <c r="C43" s="26">
        <f>COUNTIF(C5:C37, "1")</f>
        <v>0</v>
      </c>
      <c r="D43" s="26">
        <f>COUNTIF(D5:D38, "1")</f>
        <v>0</v>
      </c>
      <c r="E43" s="26">
        <f>COUNTIF(E5:E37, "1")</f>
        <v>0</v>
      </c>
      <c r="F43" s="26">
        <f>COUNTIF(F5:F38, "1")</f>
        <v>0</v>
      </c>
      <c r="G43" s="28">
        <f t="shared" ref="G43:H43" si="35">(C43+E43)/2</f>
        <v>0</v>
      </c>
      <c r="H43" s="28">
        <f t="shared" si="35"/>
        <v>0</v>
      </c>
      <c r="I43" s="26">
        <f>COUNTIF(I5:I37, "1")</f>
        <v>0</v>
      </c>
      <c r="J43" s="26">
        <f>COUNTIF(J5:J38, "1")</f>
        <v>0</v>
      </c>
      <c r="K43" s="26">
        <f>COUNTIF(K5:K37, "1")</f>
        <v>4</v>
      </c>
      <c r="L43" s="26">
        <f>COUNTIF(L5:L38, "1")</f>
        <v>0</v>
      </c>
      <c r="M43" s="26">
        <f>COUNTIF(M5:M37, "1")</f>
        <v>0</v>
      </c>
      <c r="N43" s="26">
        <f>COUNTIF(N5:N38, "1")</f>
        <v>0</v>
      </c>
      <c r="O43" s="26">
        <f>COUNTIF(O5:O37, "1")</f>
        <v>10</v>
      </c>
      <c r="P43" s="26">
        <f>COUNTIF(P5:P38, "1")</f>
        <v>0</v>
      </c>
      <c r="Q43" s="26">
        <f>COUNTIF(Q5:Q37, "1")</f>
        <v>0</v>
      </c>
      <c r="R43" s="26">
        <f>COUNTIF(R5:R38, "1")</f>
        <v>0</v>
      </c>
      <c r="S43" s="26">
        <f>COUNTIF(S5:S37, "1")</f>
        <v>0</v>
      </c>
      <c r="T43" s="26">
        <f>COUNTIF(T5:T38, "1")</f>
        <v>0</v>
      </c>
      <c r="U43" s="26">
        <f>COUNTIF(U5:U37, "1")</f>
        <v>0</v>
      </c>
      <c r="V43" s="26">
        <f>COUNTIF(V5:V38, "1")</f>
        <v>0</v>
      </c>
      <c r="W43" s="28">
        <f t="shared" ref="W43" si="36">(S43+U43)/2</f>
        <v>0</v>
      </c>
      <c r="X43" s="28">
        <f t="shared" ref="X43" si="37">(T43+V43)/2</f>
        <v>0</v>
      </c>
      <c r="Y43" s="14">
        <f t="shared" si="31"/>
        <v>0</v>
      </c>
      <c r="Z43" s="14">
        <f t="shared" si="32"/>
        <v>0</v>
      </c>
    </row>
    <row r="44" spans="1:26">
      <c r="A44" s="43"/>
      <c r="B44" s="44"/>
      <c r="C44" s="29">
        <f>(C43*100)/32</f>
        <v>0</v>
      </c>
      <c r="D44" s="29">
        <f>(D43*100)/34</f>
        <v>0</v>
      </c>
      <c r="E44" s="29">
        <f>(E43*100)/32</f>
        <v>0</v>
      </c>
      <c r="F44" s="29">
        <f>(F43*100)/34</f>
        <v>0</v>
      </c>
      <c r="G44" s="30">
        <f t="shared" ref="G44" si="38">(G43*100)/32</f>
        <v>0</v>
      </c>
      <c r="H44" s="30">
        <f>(H43*100)/34</f>
        <v>0</v>
      </c>
      <c r="I44" s="29">
        <f>(I43*100)/32</f>
        <v>0</v>
      </c>
      <c r="J44" s="29">
        <f>(J43*100)/34</f>
        <v>0</v>
      </c>
      <c r="K44" s="29">
        <f>(K43*100)/32</f>
        <v>12.5</v>
      </c>
      <c r="L44" s="29">
        <f>(L43*100)/34</f>
        <v>0</v>
      </c>
      <c r="M44" s="29">
        <f>(M43*100)/32</f>
        <v>0</v>
      </c>
      <c r="N44" s="29">
        <f>(N43*100)/34</f>
        <v>0</v>
      </c>
      <c r="O44" s="29">
        <f>(O43*100)/32</f>
        <v>31.25</v>
      </c>
      <c r="P44" s="29">
        <f>(P43*100)/34</f>
        <v>0</v>
      </c>
      <c r="Q44" s="29">
        <f>(Q43*100)/32</f>
        <v>0</v>
      </c>
      <c r="R44" s="29">
        <f>(R43*100)/34</f>
        <v>0</v>
      </c>
      <c r="S44" s="29">
        <f>(S43*100)/32</f>
        <v>0</v>
      </c>
      <c r="T44" s="29">
        <f>(T43*100)/34</f>
        <v>0</v>
      </c>
      <c r="U44" s="29">
        <f>(U43*100)/32</f>
        <v>0</v>
      </c>
      <c r="V44" s="29">
        <f>(V43*100)/34</f>
        <v>0</v>
      </c>
      <c r="W44" s="30">
        <f t="shared" ref="W44" si="39">(W43*100)/32</f>
        <v>0</v>
      </c>
      <c r="X44" s="30">
        <f>(X43*100)/34</f>
        <v>0</v>
      </c>
      <c r="Y44" s="29">
        <f>(Y43*100)/32</f>
        <v>0</v>
      </c>
      <c r="Z44" s="29">
        <f>(Z43*100)/34</f>
        <v>0</v>
      </c>
    </row>
    <row r="45" spans="1:26" ht="15" customHeight="1">
      <c r="A45" s="41" t="s">
        <v>9</v>
      </c>
      <c r="B45" s="42"/>
      <c r="C45" s="28">
        <f>C39+C41+C43</f>
        <v>32</v>
      </c>
      <c r="D45" s="28">
        <f t="shared" ref="D45" si="40">D39+D41+D43</f>
        <v>34</v>
      </c>
      <c r="E45" s="28">
        <f>E39+E41+E43</f>
        <v>32</v>
      </c>
      <c r="F45" s="28">
        <f t="shared" ref="F45" si="41">F39+F41+F43</f>
        <v>34</v>
      </c>
      <c r="G45" s="28">
        <f t="shared" ref="G45:H45" si="42">(C45+E45)/2</f>
        <v>32</v>
      </c>
      <c r="H45" s="28">
        <f t="shared" si="42"/>
        <v>34</v>
      </c>
      <c r="I45" s="28">
        <f>I39+I41+I43</f>
        <v>32</v>
      </c>
      <c r="J45" s="28">
        <f t="shared" ref="J45" si="43">J39+J41+J43</f>
        <v>34</v>
      </c>
      <c r="K45" s="28">
        <f>K39+K41+K43</f>
        <v>32</v>
      </c>
      <c r="L45" s="28">
        <f t="shared" ref="L45" si="44">L39+L41+L43</f>
        <v>34</v>
      </c>
      <c r="M45" s="28">
        <f>M39+M41+M43</f>
        <v>32</v>
      </c>
      <c r="N45" s="28">
        <f t="shared" ref="N45" si="45">N39+N41+N43</f>
        <v>34</v>
      </c>
      <c r="O45" s="28">
        <f>O39+O41+O43</f>
        <v>32</v>
      </c>
      <c r="P45" s="28">
        <f t="shared" ref="P45" si="46">P39+P41+P43</f>
        <v>34</v>
      </c>
      <c r="Q45" s="28">
        <f>Q39+Q41+Q43</f>
        <v>32</v>
      </c>
      <c r="R45" s="28">
        <f t="shared" ref="R45" si="47">R39+R41+R43</f>
        <v>34</v>
      </c>
      <c r="S45" s="28">
        <f>S39+S41+S43</f>
        <v>32</v>
      </c>
      <c r="T45" s="28">
        <f t="shared" ref="T45" si="48">T39+T41+T43</f>
        <v>34</v>
      </c>
      <c r="U45" s="28">
        <f>U39+U41+U43</f>
        <v>32</v>
      </c>
      <c r="V45" s="28">
        <f t="shared" ref="V45" si="49">V39+V41+V43</f>
        <v>34</v>
      </c>
      <c r="W45" s="28">
        <f t="shared" ref="W45" si="50">(S45+U45)/2</f>
        <v>32</v>
      </c>
      <c r="X45" s="28">
        <f t="shared" ref="X45" si="51">(T45+V45)/2</f>
        <v>34</v>
      </c>
      <c r="Y45" s="14">
        <f t="shared" si="31"/>
        <v>32</v>
      </c>
      <c r="Z45" s="14">
        <f t="shared" si="32"/>
        <v>34</v>
      </c>
    </row>
    <row r="46" spans="1:26" ht="15" customHeight="1">
      <c r="A46" s="43"/>
      <c r="B46" s="44"/>
      <c r="C46" s="29">
        <f>(C45*100)/32</f>
        <v>100</v>
      </c>
      <c r="D46" s="29">
        <f>(D45*100)/34</f>
        <v>100</v>
      </c>
      <c r="E46" s="29">
        <f>(E45*100)/32</f>
        <v>100</v>
      </c>
      <c r="F46" s="29">
        <f>(F45*100)/34</f>
        <v>100</v>
      </c>
      <c r="G46" s="30">
        <f t="shared" ref="G46" si="52">(G45*100)/32</f>
        <v>100</v>
      </c>
      <c r="H46" s="30">
        <f>(H45*100)/4</f>
        <v>850</v>
      </c>
      <c r="I46" s="29">
        <f>(I45*100)/32</f>
        <v>100</v>
      </c>
      <c r="J46" s="29">
        <f>(J45*100)/34</f>
        <v>100</v>
      </c>
      <c r="K46" s="29">
        <f>(K45*100)/32</f>
        <v>100</v>
      </c>
      <c r="L46" s="29">
        <f>(L45*100)/34</f>
        <v>100</v>
      </c>
      <c r="M46" s="29">
        <f>(M45*100)/32</f>
        <v>100</v>
      </c>
      <c r="N46" s="29">
        <f>(N45*100)/34</f>
        <v>100</v>
      </c>
      <c r="O46" s="29">
        <f>(O45*100)/32</f>
        <v>100</v>
      </c>
      <c r="P46" s="29">
        <f>(P45*100)/34</f>
        <v>100</v>
      </c>
      <c r="Q46" s="29">
        <f>(Q45*100)/32</f>
        <v>100</v>
      </c>
      <c r="R46" s="29">
        <f>(R45*100)/34</f>
        <v>100</v>
      </c>
      <c r="S46" s="29">
        <f>(S45*100)/32</f>
        <v>100</v>
      </c>
      <c r="T46" s="29">
        <f>(T45*100)/34</f>
        <v>100</v>
      </c>
      <c r="U46" s="29">
        <f>(U45*100)/32</f>
        <v>100</v>
      </c>
      <c r="V46" s="29">
        <f>(V45*100)/34</f>
        <v>100</v>
      </c>
      <c r="W46" s="30">
        <f t="shared" ref="W46" si="53">(W45*100)/32</f>
        <v>100</v>
      </c>
      <c r="X46" s="30">
        <f>(X45*100)/4</f>
        <v>850</v>
      </c>
      <c r="Y46" s="29">
        <f>(Y45*100)/32</f>
        <v>100</v>
      </c>
      <c r="Z46" s="29">
        <f>(Z45*100)/34</f>
        <v>100</v>
      </c>
    </row>
  </sheetData>
  <mergeCells count="21">
    <mergeCell ref="A39:B40"/>
    <mergeCell ref="A41:B42"/>
    <mergeCell ref="A43:B44"/>
    <mergeCell ref="A45:B46"/>
    <mergeCell ref="A2:A4"/>
    <mergeCell ref="B2:B4"/>
    <mergeCell ref="Y2:Z3"/>
    <mergeCell ref="A1:U1"/>
    <mergeCell ref="I2:X2"/>
    <mergeCell ref="I3:J3"/>
    <mergeCell ref="K3:L3"/>
    <mergeCell ref="O3:P3"/>
    <mergeCell ref="Q3:R3"/>
    <mergeCell ref="S3:T3"/>
    <mergeCell ref="U3:V3"/>
    <mergeCell ref="W3:X3"/>
    <mergeCell ref="M3:N3"/>
    <mergeCell ref="G3:H3"/>
    <mergeCell ref="C2:H2"/>
    <mergeCell ref="C3:D3"/>
    <mergeCell ref="E3:F3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С-КР-1</vt:lpstr>
      <vt:lpstr>С-КР-2</vt:lpstr>
      <vt:lpstr>ПР-1</vt:lpstr>
      <vt:lpstr>ПР-2</vt:lpstr>
      <vt:lpstr>РР</vt:lpstr>
      <vt:lpstr>Х-ЭР-1</vt:lpstr>
      <vt:lpstr>Х-ЭР-2</vt:lpstr>
      <vt:lpstr>Х-ЭР-3</vt:lpstr>
      <vt:lpstr>ФР-1 </vt:lpstr>
      <vt:lpstr>СВОДНАЯ</vt:lpstr>
      <vt:lpstr>'ПР-2'!Область_печати</vt:lpstr>
      <vt:lpstr>'С-КР-1'!Область_печати</vt:lpstr>
      <vt:lpstr>'ФР-1 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2023-05-03T15:33:36Z</dcterms:modified>
</cp:coreProperties>
</file>