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9040" windowHeight="15840"/>
  </bookViews>
  <sheets>
    <sheet name="С-КР-1" sheetId="1" r:id="rId1"/>
    <sheet name="С-КР-2" sheetId="2" r:id="rId2"/>
    <sheet name="ПР-1" sheetId="4" r:id="rId3"/>
    <sheet name="ПР-2" sheetId="5" r:id="rId4"/>
    <sheet name="РР" sheetId="6" r:id="rId5"/>
    <sheet name="Х-ЭР-1" sheetId="13" r:id="rId6"/>
    <sheet name="Х-ЭР-2" sheetId="14" r:id="rId7"/>
    <sheet name="Х-ЭР-3" sheetId="10" r:id="rId8"/>
    <sheet name="ФР-1 " sheetId="15" r:id="rId9"/>
    <sheet name="ФР-2" sheetId="11" r:id="rId10"/>
    <sheet name="СВОДНАЯ" sheetId="12" r:id="rId11"/>
    <sheet name="Лист1" sheetId="16" r:id="rId12"/>
  </sheets>
  <definedNames>
    <definedName name="_xlnm.Print_Area" localSheetId="3">'ПР-2'!$A$1:$T$46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" i="12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8"/>
  <c r="N29"/>
  <c r="N30"/>
  <c r="N31"/>
  <c r="N32"/>
  <c r="N33"/>
  <c r="N34"/>
  <c r="N36"/>
  <c r="N37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N27" s="1"/>
  <c r="H28"/>
  <c r="H29"/>
  <c r="H30"/>
  <c r="H31"/>
  <c r="H32"/>
  <c r="H33"/>
  <c r="H34"/>
  <c r="H35"/>
  <c r="N35" s="1"/>
  <c r="H36"/>
  <c r="H37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4"/>
  <c r="C36"/>
  <c r="E36"/>
  <c r="G36"/>
  <c r="I36"/>
  <c r="K36"/>
  <c r="M36" s="1"/>
  <c r="C37"/>
  <c r="E37"/>
  <c r="G37"/>
  <c r="I37"/>
  <c r="K37"/>
  <c r="M37"/>
  <c r="L45"/>
  <c r="L43"/>
  <c r="L41"/>
  <c r="L39"/>
  <c r="J45"/>
  <c r="J43"/>
  <c r="J41"/>
  <c r="J39"/>
  <c r="H45"/>
  <c r="H43"/>
  <c r="H41"/>
  <c r="H39"/>
  <c r="F45"/>
  <c r="F43"/>
  <c r="F41"/>
  <c r="F39"/>
  <c r="D44"/>
  <c r="D45" s="1"/>
  <c r="D43"/>
  <c r="D41"/>
  <c r="D39"/>
  <c r="O36" i="15"/>
  <c r="P36"/>
  <c r="F44"/>
  <c r="F45" s="1"/>
  <c r="F42"/>
  <c r="F43" s="1"/>
  <c r="F40"/>
  <c r="D44"/>
  <c r="D45" s="1"/>
  <c r="D42"/>
  <c r="D43" s="1"/>
  <c r="D40"/>
  <c r="P43" i="11"/>
  <c r="P44" s="1"/>
  <c r="P41"/>
  <c r="P42" s="1"/>
  <c r="P39"/>
  <c r="P45" s="1"/>
  <c r="P46" s="1"/>
  <c r="N43"/>
  <c r="N44" s="1"/>
  <c r="N41"/>
  <c r="N42" s="1"/>
  <c r="N39"/>
  <c r="L43"/>
  <c r="L44" s="1"/>
  <c r="L41"/>
  <c r="L42" s="1"/>
  <c r="L39"/>
  <c r="J43"/>
  <c r="J44" s="1"/>
  <c r="J41"/>
  <c r="J42" s="1"/>
  <c r="J39"/>
  <c r="H43"/>
  <c r="H44" s="1"/>
  <c r="H41"/>
  <c r="H42" s="1"/>
  <c r="H39"/>
  <c r="H45" s="1"/>
  <c r="H46" s="1"/>
  <c r="F43"/>
  <c r="F44" s="1"/>
  <c r="F41"/>
  <c r="F42" s="1"/>
  <c r="F39"/>
  <c r="F45" s="1"/>
  <c r="F46" s="1"/>
  <c r="D43"/>
  <c r="D44" s="1"/>
  <c r="D41"/>
  <c r="D42" s="1"/>
  <c r="D39"/>
  <c r="N44" i="15"/>
  <c r="N45" s="1"/>
  <c r="N42"/>
  <c r="N43" s="1"/>
  <c r="N40"/>
  <c r="N41" s="1"/>
  <c r="L44"/>
  <c r="L45" s="1"/>
  <c r="L42"/>
  <c r="L43" s="1"/>
  <c r="L40"/>
  <c r="J44"/>
  <c r="J45" s="1"/>
  <c r="J42"/>
  <c r="J43" s="1"/>
  <c r="J40"/>
  <c r="H44"/>
  <c r="H45" s="1"/>
  <c r="H42"/>
  <c r="H43" s="1"/>
  <c r="H40"/>
  <c r="P43" i="10"/>
  <c r="P44" s="1"/>
  <c r="P41"/>
  <c r="P42" s="1"/>
  <c r="P39"/>
  <c r="N43"/>
  <c r="N44" s="1"/>
  <c r="N41"/>
  <c r="N42" s="1"/>
  <c r="N39"/>
  <c r="N45" s="1"/>
  <c r="N46" s="1"/>
  <c r="L43"/>
  <c r="L44" s="1"/>
  <c r="L41"/>
  <c r="L42" s="1"/>
  <c r="L39"/>
  <c r="L45" s="1"/>
  <c r="L46" s="1"/>
  <c r="J43"/>
  <c r="J44" s="1"/>
  <c r="J41"/>
  <c r="J42" s="1"/>
  <c r="J39"/>
  <c r="H43"/>
  <c r="H44" s="1"/>
  <c r="H41"/>
  <c r="H42" s="1"/>
  <c r="H39"/>
  <c r="F43"/>
  <c r="F44" s="1"/>
  <c r="F41"/>
  <c r="F42" s="1"/>
  <c r="F39"/>
  <c r="F45" s="1"/>
  <c r="F46" s="1"/>
  <c r="D43"/>
  <c r="D44" s="1"/>
  <c r="D41"/>
  <c r="D42" s="1"/>
  <c r="D39"/>
  <c r="D45" s="1"/>
  <c r="D46" s="1"/>
  <c r="J43" i="14"/>
  <c r="J44" s="1"/>
  <c r="J41"/>
  <c r="J42" s="1"/>
  <c r="J39"/>
  <c r="H43"/>
  <c r="H44" s="1"/>
  <c r="H41"/>
  <c r="H42" s="1"/>
  <c r="H39"/>
  <c r="F43"/>
  <c r="F44" s="1"/>
  <c r="F41"/>
  <c r="F42" s="1"/>
  <c r="F39"/>
  <c r="F45" s="1"/>
  <c r="F46" s="1"/>
  <c r="D43"/>
  <c r="D44" s="1"/>
  <c r="D41"/>
  <c r="D42" s="1"/>
  <c r="D39"/>
  <c r="D45" s="1"/>
  <c r="D46" s="1"/>
  <c r="X43" i="13"/>
  <c r="X44" s="1"/>
  <c r="X41"/>
  <c r="X42" s="1"/>
  <c r="X39"/>
  <c r="V43"/>
  <c r="V44" s="1"/>
  <c r="V42"/>
  <c r="V41"/>
  <c r="V39"/>
  <c r="T43"/>
  <c r="T44" s="1"/>
  <c r="T41"/>
  <c r="T42" s="1"/>
  <c r="T39"/>
  <c r="R43"/>
  <c r="R44" s="1"/>
  <c r="R41"/>
  <c r="R42" s="1"/>
  <c r="R39"/>
  <c r="R45" s="1"/>
  <c r="R46" s="1"/>
  <c r="P43"/>
  <c r="P44" s="1"/>
  <c r="P41"/>
  <c r="P42" s="1"/>
  <c r="P39"/>
  <c r="P45" s="1"/>
  <c r="P46" s="1"/>
  <c r="N43"/>
  <c r="N44" s="1"/>
  <c r="N41"/>
  <c r="N42" s="1"/>
  <c r="N39"/>
  <c r="L43"/>
  <c r="L44" s="1"/>
  <c r="L41"/>
  <c r="L42" s="1"/>
  <c r="L39"/>
  <c r="J43"/>
  <c r="J44" s="1"/>
  <c r="J41"/>
  <c r="J42" s="1"/>
  <c r="J39"/>
  <c r="J45" s="1"/>
  <c r="J46" s="1"/>
  <c r="H43"/>
  <c r="H44" s="1"/>
  <c r="H41"/>
  <c r="H42" s="1"/>
  <c r="H39"/>
  <c r="H45" s="1"/>
  <c r="H46" s="1"/>
  <c r="F43"/>
  <c r="F44" s="1"/>
  <c r="F41"/>
  <c r="F42" s="1"/>
  <c r="F39"/>
  <c r="D43"/>
  <c r="D44" s="1"/>
  <c r="D41"/>
  <c r="D42" s="1"/>
  <c r="D39"/>
  <c r="P44" i="6"/>
  <c r="P42"/>
  <c r="P45"/>
  <c r="P46" s="1"/>
  <c r="N43"/>
  <c r="N44" s="1"/>
  <c r="N41"/>
  <c r="N42" s="1"/>
  <c r="N39"/>
  <c r="N40" s="1"/>
  <c r="L43"/>
  <c r="L44" s="1"/>
  <c r="L41"/>
  <c r="L42" s="1"/>
  <c r="L39"/>
  <c r="J43"/>
  <c r="J44" s="1"/>
  <c r="J41"/>
  <c r="J42" s="1"/>
  <c r="J39"/>
  <c r="N45" i="11" l="1"/>
  <c r="N46" s="1"/>
  <c r="L45" i="6"/>
  <c r="L46" s="1"/>
  <c r="F45" i="13"/>
  <c r="F46" s="1"/>
  <c r="N45"/>
  <c r="N46" s="1"/>
  <c r="V45"/>
  <c r="V46" s="1"/>
  <c r="X45"/>
  <c r="X46" s="1"/>
  <c r="J45" i="14"/>
  <c r="J46" s="1"/>
  <c r="J45" i="10"/>
  <c r="J46" s="1"/>
  <c r="D45" i="11"/>
  <c r="D46" s="1"/>
  <c r="L45"/>
  <c r="L46" s="1"/>
  <c r="J45" i="6"/>
  <c r="J46" s="1"/>
  <c r="D45" i="13"/>
  <c r="D46" s="1"/>
  <c r="L45"/>
  <c r="L46" s="1"/>
  <c r="T45"/>
  <c r="T46" s="1"/>
  <c r="H45" i="14"/>
  <c r="H46" s="1"/>
  <c r="H45" i="10"/>
  <c r="H46" s="1"/>
  <c r="P45"/>
  <c r="P46" s="1"/>
  <c r="J45" i="11"/>
  <c r="J46" s="1"/>
  <c r="F46" i="15"/>
  <c r="F47" s="1"/>
  <c r="D46"/>
  <c r="D47" s="1"/>
  <c r="F41"/>
  <c r="D41"/>
  <c r="L46"/>
  <c r="L47" s="1"/>
  <c r="H46"/>
  <c r="H47" s="1"/>
  <c r="J46"/>
  <c r="J47" s="1"/>
  <c r="P40" i="11"/>
  <c r="N40"/>
  <c r="L40"/>
  <c r="J40"/>
  <c r="H40"/>
  <c r="F40"/>
  <c r="D40"/>
  <c r="N46" i="15"/>
  <c r="N47" s="1"/>
  <c r="L41"/>
  <c r="J41"/>
  <c r="H41"/>
  <c r="P40" i="10"/>
  <c r="N40"/>
  <c r="L40"/>
  <c r="H40"/>
  <c r="J40"/>
  <c r="F40"/>
  <c r="D40"/>
  <c r="J40" i="14"/>
  <c r="H40"/>
  <c r="F40"/>
  <c r="D40"/>
  <c r="X40" i="13"/>
  <c r="V40"/>
  <c r="T40"/>
  <c r="R40"/>
  <c r="P40"/>
  <c r="N40"/>
  <c r="L40"/>
  <c r="J40"/>
  <c r="H40"/>
  <c r="F40"/>
  <c r="D40"/>
  <c r="P40" i="6"/>
  <c r="N45"/>
  <c r="N46" s="1"/>
  <c r="L40"/>
  <c r="J40"/>
  <c r="H43"/>
  <c r="H44" s="1"/>
  <c r="H41"/>
  <c r="H42" s="1"/>
  <c r="H39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9"/>
  <c r="O30"/>
  <c r="O31"/>
  <c r="O32"/>
  <c r="O33"/>
  <c r="O34"/>
  <c r="O37"/>
  <c r="O38"/>
  <c r="O5"/>
  <c r="F43"/>
  <c r="F44" s="1"/>
  <c r="F41"/>
  <c r="F42" s="1"/>
  <c r="F39"/>
  <c r="D43"/>
  <c r="D44" s="1"/>
  <c r="D41"/>
  <c r="D42" s="1"/>
  <c r="D39"/>
  <c r="J46" i="5"/>
  <c r="J43"/>
  <c r="J44" s="1"/>
  <c r="J41"/>
  <c r="J42" s="1"/>
  <c r="J39"/>
  <c r="J45" s="1"/>
  <c r="P43"/>
  <c r="P44" s="1"/>
  <c r="P41"/>
  <c r="P42" s="1"/>
  <c r="P39"/>
  <c r="N43"/>
  <c r="N44" s="1"/>
  <c r="N41"/>
  <c r="N42" s="1"/>
  <c r="N39"/>
  <c r="L43"/>
  <c r="L44" s="1"/>
  <c r="L41"/>
  <c r="L42" s="1"/>
  <c r="L39"/>
  <c r="L45" s="1"/>
  <c r="L46" s="1"/>
  <c r="F43"/>
  <c r="F44" s="1"/>
  <c r="F41"/>
  <c r="F42" s="1"/>
  <c r="F39"/>
  <c r="F45" s="1"/>
  <c r="F46" s="1"/>
  <c r="H39"/>
  <c r="H40" s="1"/>
  <c r="H41"/>
  <c r="H42" s="1"/>
  <c r="H43"/>
  <c r="H44" s="1"/>
  <c r="D43"/>
  <c r="D44" s="1"/>
  <c r="D41"/>
  <c r="D42" s="1"/>
  <c r="D39"/>
  <c r="D40" s="1"/>
  <c r="T43" i="4"/>
  <c r="T44" s="1"/>
  <c r="T41"/>
  <c r="T42" s="1"/>
  <c r="T39"/>
  <c r="T45" s="1"/>
  <c r="T46" s="1"/>
  <c r="R43"/>
  <c r="R44" s="1"/>
  <c r="R41"/>
  <c r="R42" s="1"/>
  <c r="R39"/>
  <c r="R45" s="1"/>
  <c r="R46" s="1"/>
  <c r="P43"/>
  <c r="P44" s="1"/>
  <c r="P41"/>
  <c r="P42" s="1"/>
  <c r="P39"/>
  <c r="N43"/>
  <c r="N44" s="1"/>
  <c r="N41"/>
  <c r="N42" s="1"/>
  <c r="N39"/>
  <c r="L43"/>
  <c r="L44" s="1"/>
  <c r="L41"/>
  <c r="L42" s="1"/>
  <c r="L39"/>
  <c r="L45" s="1"/>
  <c r="L46" s="1"/>
  <c r="J43"/>
  <c r="J44" s="1"/>
  <c r="J41"/>
  <c r="J42" s="1"/>
  <c r="J39"/>
  <c r="J45" s="1"/>
  <c r="J46" s="1"/>
  <c r="H43"/>
  <c r="H44" s="1"/>
  <c r="H41"/>
  <c r="H42" s="1"/>
  <c r="H39"/>
  <c r="F43"/>
  <c r="F44" s="1"/>
  <c r="F41"/>
  <c r="F42" s="1"/>
  <c r="F39"/>
  <c r="D43"/>
  <c r="D44" s="1"/>
  <c r="D41"/>
  <c r="D42" s="1"/>
  <c r="D39"/>
  <c r="D45" s="1"/>
  <c r="D46" s="1"/>
  <c r="J43" i="2"/>
  <c r="J44" s="1"/>
  <c r="J41"/>
  <c r="J42" s="1"/>
  <c r="J39"/>
  <c r="J45" s="1"/>
  <c r="J46" s="1"/>
  <c r="V43"/>
  <c r="V44" s="1"/>
  <c r="V41"/>
  <c r="V42" s="1"/>
  <c r="V39"/>
  <c r="V40" s="1"/>
  <c r="T43"/>
  <c r="T44" s="1"/>
  <c r="T41"/>
  <c r="T42" s="1"/>
  <c r="T39"/>
  <c r="R43"/>
  <c r="R44" s="1"/>
  <c r="R41"/>
  <c r="R42" s="1"/>
  <c r="R39"/>
  <c r="R45" s="1"/>
  <c r="R46" s="1"/>
  <c r="P43"/>
  <c r="P44" s="1"/>
  <c r="P41"/>
  <c r="P42" s="1"/>
  <c r="P39"/>
  <c r="P45" s="1"/>
  <c r="P46" s="1"/>
  <c r="N43"/>
  <c r="N44" s="1"/>
  <c r="N41"/>
  <c r="N42" s="1"/>
  <c r="N39"/>
  <c r="L43"/>
  <c r="L44" s="1"/>
  <c r="L41"/>
  <c r="L42" s="1"/>
  <c r="L39"/>
  <c r="L40" s="1"/>
  <c r="K39"/>
  <c r="K40" s="1"/>
  <c r="K41"/>
  <c r="K42" s="1"/>
  <c r="K43"/>
  <c r="K44" s="1"/>
  <c r="M39"/>
  <c r="M40" s="1"/>
  <c r="M41"/>
  <c r="M42"/>
  <c r="M43"/>
  <c r="M44" s="1"/>
  <c r="O39"/>
  <c r="O40" s="1"/>
  <c r="O41"/>
  <c r="O42" s="1"/>
  <c r="O43"/>
  <c r="O44" s="1"/>
  <c r="Q39"/>
  <c r="Q40" s="1"/>
  <c r="Q41"/>
  <c r="Q42" s="1"/>
  <c r="Q43"/>
  <c r="Q44" s="1"/>
  <c r="S39"/>
  <c r="S40" s="1"/>
  <c r="S41"/>
  <c r="S42" s="1"/>
  <c r="S43"/>
  <c r="S44" s="1"/>
  <c r="H43"/>
  <c r="H44" s="1"/>
  <c r="H41"/>
  <c r="H42" s="1"/>
  <c r="H39"/>
  <c r="F43"/>
  <c r="F44" s="1"/>
  <c r="F41"/>
  <c r="F42" s="1"/>
  <c r="F39"/>
  <c r="F45" s="1"/>
  <c r="F46" s="1"/>
  <c r="D43"/>
  <c r="D44" s="1"/>
  <c r="D41"/>
  <c r="D42" s="1"/>
  <c r="D39"/>
  <c r="D45" s="1"/>
  <c r="D46" s="1"/>
  <c r="V43" i="1"/>
  <c r="V44" s="1"/>
  <c r="V41"/>
  <c r="V42" s="1"/>
  <c r="V39"/>
  <c r="T43"/>
  <c r="T44" s="1"/>
  <c r="T41"/>
  <c r="T42" s="1"/>
  <c r="T39"/>
  <c r="R43"/>
  <c r="R44" s="1"/>
  <c r="R41"/>
  <c r="R42" s="1"/>
  <c r="R39"/>
  <c r="R45" s="1"/>
  <c r="R46" s="1"/>
  <c r="P43"/>
  <c r="P44" s="1"/>
  <c r="P41"/>
  <c r="P42" s="1"/>
  <c r="P39"/>
  <c r="P45" s="1"/>
  <c r="P46" s="1"/>
  <c r="N43"/>
  <c r="N44" s="1"/>
  <c r="N41"/>
  <c r="N42" s="1"/>
  <c r="N39"/>
  <c r="L43"/>
  <c r="L44" s="1"/>
  <c r="L41"/>
  <c r="L42" s="1"/>
  <c r="L39"/>
  <c r="J43"/>
  <c r="J44" s="1"/>
  <c r="J41"/>
  <c r="J42" s="1"/>
  <c r="J39"/>
  <c r="J45" s="1"/>
  <c r="J46" s="1"/>
  <c r="H43"/>
  <c r="H44" s="1"/>
  <c r="H41"/>
  <c r="H42" s="1"/>
  <c r="H39"/>
  <c r="H45" s="1"/>
  <c r="H46" s="1"/>
  <c r="F43"/>
  <c r="F44" s="1"/>
  <c r="F41"/>
  <c r="F42" s="1"/>
  <c r="F39"/>
  <c r="W28"/>
  <c r="R35" i="10"/>
  <c r="Q35"/>
  <c r="S35" s="1"/>
  <c r="R35" i="11"/>
  <c r="Q35"/>
  <c r="L35" i="14"/>
  <c r="AB35" i="6"/>
  <c r="Z35" i="13"/>
  <c r="R35" i="5"/>
  <c r="T35" s="1"/>
  <c r="X35" i="2"/>
  <c r="X35" i="1"/>
  <c r="X28"/>
  <c r="C43" i="12"/>
  <c r="C45"/>
  <c r="Q38" i="5"/>
  <c r="Q37"/>
  <c r="Q36"/>
  <c r="Q34"/>
  <c r="Q33"/>
  <c r="Q32"/>
  <c r="Q31"/>
  <c r="Q30"/>
  <c r="Q29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Q5"/>
  <c r="F45" i="1" l="1"/>
  <c r="F46" s="1"/>
  <c r="N45"/>
  <c r="N46" s="1"/>
  <c r="V45"/>
  <c r="V46" s="1"/>
  <c r="N45" i="2"/>
  <c r="N46" s="1"/>
  <c r="H45" i="4"/>
  <c r="H46" s="1"/>
  <c r="P45"/>
  <c r="P46" s="1"/>
  <c r="P45" i="5"/>
  <c r="P46" s="1"/>
  <c r="L45" i="1"/>
  <c r="L46" s="1"/>
  <c r="T45"/>
  <c r="T46" s="1"/>
  <c r="H45" i="2"/>
  <c r="H46" s="1"/>
  <c r="S45"/>
  <c r="S46" s="1"/>
  <c r="T45"/>
  <c r="T46" s="1"/>
  <c r="F45" i="4"/>
  <c r="F46" s="1"/>
  <c r="N45"/>
  <c r="N46" s="1"/>
  <c r="N45" i="5"/>
  <c r="N46" s="1"/>
  <c r="H45" i="6"/>
  <c r="H46" s="1"/>
  <c r="H40"/>
  <c r="F45"/>
  <c r="F46" s="1"/>
  <c r="D45"/>
  <c r="D46" s="1"/>
  <c r="F40"/>
  <c r="D40"/>
  <c r="J40" i="5"/>
  <c r="P40"/>
  <c r="N40"/>
  <c r="L40"/>
  <c r="F40"/>
  <c r="H45"/>
  <c r="H46" s="1"/>
  <c r="R39"/>
  <c r="R42"/>
  <c r="R41"/>
  <c r="R43"/>
  <c r="R44"/>
  <c r="D45"/>
  <c r="D46" s="1"/>
  <c r="R46" s="1"/>
  <c r="T40" i="4"/>
  <c r="R40"/>
  <c r="P40"/>
  <c r="N40"/>
  <c r="L40"/>
  <c r="J40"/>
  <c r="H40"/>
  <c r="F40"/>
  <c r="D40"/>
  <c r="J40" i="2"/>
  <c r="V45"/>
  <c r="V46" s="1"/>
  <c r="T40"/>
  <c r="R40"/>
  <c r="P40"/>
  <c r="N40"/>
  <c r="L45"/>
  <c r="L46" s="1"/>
  <c r="K45"/>
  <c r="K46" s="1"/>
  <c r="M45"/>
  <c r="M46" s="1"/>
  <c r="O45"/>
  <c r="O46" s="1"/>
  <c r="Q45"/>
  <c r="Q46" s="1"/>
  <c r="H40"/>
  <c r="F40"/>
  <c r="D40"/>
  <c r="V40" i="1"/>
  <c r="T40"/>
  <c r="R40"/>
  <c r="P40"/>
  <c r="N40"/>
  <c r="L40"/>
  <c r="J40"/>
  <c r="H40"/>
  <c r="F40"/>
  <c r="T35" i="10"/>
  <c r="N38" i="12"/>
  <c r="G39"/>
  <c r="K39"/>
  <c r="E39"/>
  <c r="I39"/>
  <c r="E41"/>
  <c r="I41"/>
  <c r="G41"/>
  <c r="K41"/>
  <c r="G43"/>
  <c r="K43"/>
  <c r="E43"/>
  <c r="I43"/>
  <c r="E45"/>
  <c r="I45"/>
  <c r="C41"/>
  <c r="E39" i="11"/>
  <c r="E40" s="1"/>
  <c r="G39"/>
  <c r="G40" s="1"/>
  <c r="I39"/>
  <c r="K39"/>
  <c r="K40" s="1"/>
  <c r="M39"/>
  <c r="M40" s="1"/>
  <c r="O39"/>
  <c r="O40" s="1"/>
  <c r="I40"/>
  <c r="E41"/>
  <c r="E42" s="1"/>
  <c r="G41"/>
  <c r="G42" s="1"/>
  <c r="I41"/>
  <c r="I42" s="1"/>
  <c r="K41"/>
  <c r="K42" s="1"/>
  <c r="M41"/>
  <c r="M42" s="1"/>
  <c r="O41"/>
  <c r="O42" s="1"/>
  <c r="E43"/>
  <c r="E44" s="1"/>
  <c r="G43"/>
  <c r="G44" s="1"/>
  <c r="I43"/>
  <c r="K43"/>
  <c r="K44" s="1"/>
  <c r="M43"/>
  <c r="M44" s="1"/>
  <c r="O43"/>
  <c r="O44" s="1"/>
  <c r="C43"/>
  <c r="C44" s="1"/>
  <c r="C41"/>
  <c r="C42" s="1"/>
  <c r="C39"/>
  <c r="E40" i="15"/>
  <c r="E41" s="1"/>
  <c r="G40"/>
  <c r="I40"/>
  <c r="I41" s="1"/>
  <c r="K40"/>
  <c r="M40"/>
  <c r="M41" s="1"/>
  <c r="E42"/>
  <c r="E43" s="1"/>
  <c r="G42"/>
  <c r="G43" s="1"/>
  <c r="I42"/>
  <c r="I43" s="1"/>
  <c r="K42"/>
  <c r="K43" s="1"/>
  <c r="M42"/>
  <c r="M43" s="1"/>
  <c r="E44"/>
  <c r="E45" s="1"/>
  <c r="G44"/>
  <c r="G45" s="1"/>
  <c r="I44"/>
  <c r="I45" s="1"/>
  <c r="K44"/>
  <c r="K45" s="1"/>
  <c r="M44"/>
  <c r="M45" s="1"/>
  <c r="C44"/>
  <c r="C45" s="1"/>
  <c r="C42"/>
  <c r="C43" s="1"/>
  <c r="C40"/>
  <c r="G40" i="10"/>
  <c r="K40"/>
  <c r="O40"/>
  <c r="E40"/>
  <c r="I40"/>
  <c r="M40"/>
  <c r="E41"/>
  <c r="E42" s="1"/>
  <c r="G41"/>
  <c r="G42" s="1"/>
  <c r="I41"/>
  <c r="I42" s="1"/>
  <c r="K41"/>
  <c r="K42" s="1"/>
  <c r="M41"/>
  <c r="M42" s="1"/>
  <c r="O41"/>
  <c r="O42" s="1"/>
  <c r="E43"/>
  <c r="E44" s="1"/>
  <c r="G43"/>
  <c r="G44" s="1"/>
  <c r="I43"/>
  <c r="K43"/>
  <c r="K44" s="1"/>
  <c r="M43"/>
  <c r="M44" s="1"/>
  <c r="O43"/>
  <c r="O44" s="1"/>
  <c r="I44"/>
  <c r="C43"/>
  <c r="C44" s="1"/>
  <c r="C41"/>
  <c r="C42" s="1"/>
  <c r="E39" i="14"/>
  <c r="E40" s="1"/>
  <c r="G39"/>
  <c r="I39"/>
  <c r="I40" s="1"/>
  <c r="E41"/>
  <c r="E42" s="1"/>
  <c r="G41"/>
  <c r="G42" s="1"/>
  <c r="I41"/>
  <c r="I42" s="1"/>
  <c r="E43"/>
  <c r="E44" s="1"/>
  <c r="G43"/>
  <c r="G44" s="1"/>
  <c r="I43"/>
  <c r="I44" s="1"/>
  <c r="C43"/>
  <c r="C44" s="1"/>
  <c r="C41"/>
  <c r="C42" s="1"/>
  <c r="C39"/>
  <c r="E39" i="13"/>
  <c r="E40" s="1"/>
  <c r="G39"/>
  <c r="G40" s="1"/>
  <c r="I39"/>
  <c r="I40" s="1"/>
  <c r="K39"/>
  <c r="K40" s="1"/>
  <c r="M39"/>
  <c r="M40" s="1"/>
  <c r="O39"/>
  <c r="O40" s="1"/>
  <c r="Q39"/>
  <c r="S39"/>
  <c r="S40" s="1"/>
  <c r="U39"/>
  <c r="W39"/>
  <c r="W40" s="1"/>
  <c r="E41"/>
  <c r="E42" s="1"/>
  <c r="G41"/>
  <c r="G42" s="1"/>
  <c r="I41"/>
  <c r="I42" s="1"/>
  <c r="K41"/>
  <c r="K42" s="1"/>
  <c r="M41"/>
  <c r="M42" s="1"/>
  <c r="O41"/>
  <c r="O42" s="1"/>
  <c r="Q41"/>
  <c r="Q42" s="1"/>
  <c r="S41"/>
  <c r="S42" s="1"/>
  <c r="U41"/>
  <c r="U42" s="1"/>
  <c r="W41"/>
  <c r="W42" s="1"/>
  <c r="E43"/>
  <c r="E44" s="1"/>
  <c r="G43"/>
  <c r="G44" s="1"/>
  <c r="I43"/>
  <c r="I44" s="1"/>
  <c r="K43"/>
  <c r="K44" s="1"/>
  <c r="M43"/>
  <c r="M44" s="1"/>
  <c r="O43"/>
  <c r="O44" s="1"/>
  <c r="Q43"/>
  <c r="Q44" s="1"/>
  <c r="S43"/>
  <c r="S44" s="1"/>
  <c r="U43"/>
  <c r="U44" s="1"/>
  <c r="W43"/>
  <c r="W44" s="1"/>
  <c r="C43"/>
  <c r="C44" s="1"/>
  <c r="C41"/>
  <c r="C42" s="1"/>
  <c r="C39"/>
  <c r="E39" i="6"/>
  <c r="E40" s="1"/>
  <c r="G39"/>
  <c r="I39"/>
  <c r="I40" s="1"/>
  <c r="K39"/>
  <c r="K40" s="1"/>
  <c r="M39"/>
  <c r="M40" s="1"/>
  <c r="Q39"/>
  <c r="R39"/>
  <c r="S39"/>
  <c r="S40" s="1"/>
  <c r="T39"/>
  <c r="T40" s="1"/>
  <c r="U39"/>
  <c r="V39"/>
  <c r="V40" s="1"/>
  <c r="W39"/>
  <c r="W40" s="1"/>
  <c r="X39"/>
  <c r="X40" s="1"/>
  <c r="E41"/>
  <c r="E42" s="1"/>
  <c r="G41"/>
  <c r="G42" s="1"/>
  <c r="I41"/>
  <c r="I42" s="1"/>
  <c r="K41"/>
  <c r="K42" s="1"/>
  <c r="M41"/>
  <c r="M42" s="1"/>
  <c r="O41"/>
  <c r="O42" s="1"/>
  <c r="Q41"/>
  <c r="Q42" s="1"/>
  <c r="R41"/>
  <c r="R42" s="1"/>
  <c r="S41"/>
  <c r="S42" s="1"/>
  <c r="T41"/>
  <c r="T42" s="1"/>
  <c r="U41"/>
  <c r="U42" s="1"/>
  <c r="V41"/>
  <c r="V42" s="1"/>
  <c r="W41"/>
  <c r="W42" s="1"/>
  <c r="X41"/>
  <c r="X42" s="1"/>
  <c r="E43"/>
  <c r="E44" s="1"/>
  <c r="G43"/>
  <c r="G44" s="1"/>
  <c r="I43"/>
  <c r="I44" s="1"/>
  <c r="K43"/>
  <c r="K44" s="1"/>
  <c r="M43"/>
  <c r="M44" s="1"/>
  <c r="O43"/>
  <c r="O44" s="1"/>
  <c r="Q43"/>
  <c r="Q44" s="1"/>
  <c r="R43"/>
  <c r="R44" s="1"/>
  <c r="S43"/>
  <c r="S44" s="1"/>
  <c r="T43"/>
  <c r="T44" s="1"/>
  <c r="U43"/>
  <c r="U44" s="1"/>
  <c r="V43"/>
  <c r="V44" s="1"/>
  <c r="W43"/>
  <c r="W44" s="1"/>
  <c r="X43"/>
  <c r="X44" s="1"/>
  <c r="C43"/>
  <c r="C44" s="1"/>
  <c r="C41"/>
  <c r="C42" s="1"/>
  <c r="C39"/>
  <c r="E39" i="5"/>
  <c r="E40" s="1"/>
  <c r="G39"/>
  <c r="G40" s="1"/>
  <c r="I39"/>
  <c r="I40" s="1"/>
  <c r="K39"/>
  <c r="K40" s="1"/>
  <c r="M39"/>
  <c r="O39"/>
  <c r="O40" s="1"/>
  <c r="Q39"/>
  <c r="Q40" s="1"/>
  <c r="E41"/>
  <c r="E42" s="1"/>
  <c r="G41"/>
  <c r="G42" s="1"/>
  <c r="I41"/>
  <c r="I42" s="1"/>
  <c r="K41"/>
  <c r="K42" s="1"/>
  <c r="M41"/>
  <c r="M42" s="1"/>
  <c r="O41"/>
  <c r="O42" s="1"/>
  <c r="Q41"/>
  <c r="Q42" s="1"/>
  <c r="E43"/>
  <c r="E44" s="1"/>
  <c r="G43"/>
  <c r="G44" s="1"/>
  <c r="I43"/>
  <c r="I44" s="1"/>
  <c r="K43"/>
  <c r="K44" s="1"/>
  <c r="M43"/>
  <c r="M44" s="1"/>
  <c r="O43"/>
  <c r="O44" s="1"/>
  <c r="Q43"/>
  <c r="Q44" s="1"/>
  <c r="C43"/>
  <c r="C44" s="1"/>
  <c r="C41"/>
  <c r="C42" s="1"/>
  <c r="C39"/>
  <c r="E39" i="4"/>
  <c r="E40" s="1"/>
  <c r="G39"/>
  <c r="G40" s="1"/>
  <c r="I39"/>
  <c r="K39"/>
  <c r="K40" s="1"/>
  <c r="M39"/>
  <c r="O39"/>
  <c r="O40" s="1"/>
  <c r="Q39"/>
  <c r="S39"/>
  <c r="S40" s="1"/>
  <c r="E41"/>
  <c r="E42" s="1"/>
  <c r="G41"/>
  <c r="G42" s="1"/>
  <c r="I41"/>
  <c r="I42" s="1"/>
  <c r="K41"/>
  <c r="K42" s="1"/>
  <c r="M41"/>
  <c r="M42" s="1"/>
  <c r="O41"/>
  <c r="O42" s="1"/>
  <c r="Q41"/>
  <c r="Q42" s="1"/>
  <c r="S41"/>
  <c r="S42" s="1"/>
  <c r="E43"/>
  <c r="E44" s="1"/>
  <c r="G43"/>
  <c r="G44" s="1"/>
  <c r="I43"/>
  <c r="I44" s="1"/>
  <c r="K43"/>
  <c r="K44" s="1"/>
  <c r="M43"/>
  <c r="M44" s="1"/>
  <c r="O43"/>
  <c r="O44" s="1"/>
  <c r="Q43"/>
  <c r="Q44" s="1"/>
  <c r="S43"/>
  <c r="S44" s="1"/>
  <c r="C43"/>
  <c r="C44" s="1"/>
  <c r="C41"/>
  <c r="C42" s="1"/>
  <c r="C39"/>
  <c r="E39" i="2"/>
  <c r="G39"/>
  <c r="G40" s="1"/>
  <c r="I39"/>
  <c r="U39"/>
  <c r="U40" s="1"/>
  <c r="E41"/>
  <c r="E42" s="1"/>
  <c r="G41"/>
  <c r="G42" s="1"/>
  <c r="I41"/>
  <c r="I42" s="1"/>
  <c r="U41"/>
  <c r="U42" s="1"/>
  <c r="E43"/>
  <c r="E44" s="1"/>
  <c r="G43"/>
  <c r="I43"/>
  <c r="I44" s="1"/>
  <c r="U43"/>
  <c r="U44" s="1"/>
  <c r="C43"/>
  <c r="C44" s="1"/>
  <c r="C41"/>
  <c r="C42" s="1"/>
  <c r="C39"/>
  <c r="D39" i="1"/>
  <c r="D40" s="1"/>
  <c r="E39"/>
  <c r="I39"/>
  <c r="I40" s="1"/>
  <c r="K39"/>
  <c r="M39"/>
  <c r="M40" s="1"/>
  <c r="O39"/>
  <c r="Q39"/>
  <c r="S39"/>
  <c r="U39"/>
  <c r="U40" s="1"/>
  <c r="D41"/>
  <c r="D42" s="1"/>
  <c r="E41"/>
  <c r="E42" s="1"/>
  <c r="G41"/>
  <c r="G42" s="1"/>
  <c r="I41"/>
  <c r="I42" s="1"/>
  <c r="K41"/>
  <c r="K42" s="1"/>
  <c r="M41"/>
  <c r="M42" s="1"/>
  <c r="O41"/>
  <c r="O42" s="1"/>
  <c r="Q41"/>
  <c r="Q42" s="1"/>
  <c r="S41"/>
  <c r="S42" s="1"/>
  <c r="U41"/>
  <c r="U42" s="1"/>
  <c r="D43"/>
  <c r="D44" s="1"/>
  <c r="E43"/>
  <c r="E44" s="1"/>
  <c r="G43"/>
  <c r="G44" s="1"/>
  <c r="I43"/>
  <c r="I44" s="1"/>
  <c r="K43"/>
  <c r="K44" s="1"/>
  <c r="M43"/>
  <c r="O43"/>
  <c r="O44" s="1"/>
  <c r="Q43"/>
  <c r="Q44" s="1"/>
  <c r="S43"/>
  <c r="S44" s="1"/>
  <c r="U43"/>
  <c r="U44" s="1"/>
  <c r="C39"/>
  <c r="C40" s="1"/>
  <c r="I45" i="11" l="1"/>
  <c r="I46" s="1"/>
  <c r="C40" i="6"/>
  <c r="O39"/>
  <c r="O40" s="1"/>
  <c r="R40" i="5"/>
  <c r="R45"/>
  <c r="C45" i="11"/>
  <c r="C46" s="1"/>
  <c r="I45" i="10"/>
  <c r="I46" s="1"/>
  <c r="M45" i="11"/>
  <c r="M46" s="1"/>
  <c r="I44"/>
  <c r="E40" i="2"/>
  <c r="E45"/>
  <c r="X45" i="6"/>
  <c r="X46" s="1"/>
  <c r="V45"/>
  <c r="V46" s="1"/>
  <c r="T45"/>
  <c r="T46" s="1"/>
  <c r="R45"/>
  <c r="R46" s="1"/>
  <c r="D45" i="1"/>
  <c r="D46" s="1"/>
  <c r="C45" i="10"/>
  <c r="C46" s="1"/>
  <c r="M45"/>
  <c r="M46" s="1"/>
  <c r="E45"/>
  <c r="E46" s="1"/>
  <c r="M46" i="15"/>
  <c r="M47" s="1"/>
  <c r="I46"/>
  <c r="I47" s="1"/>
  <c r="E46"/>
  <c r="E47" s="1"/>
  <c r="E45" i="11"/>
  <c r="E46" s="1"/>
  <c r="R40" i="6"/>
  <c r="G40"/>
  <c r="C46" i="15"/>
  <c r="C47" s="1"/>
  <c r="K46"/>
  <c r="K47" s="1"/>
  <c r="G46"/>
  <c r="G47" s="1"/>
  <c r="I45" i="14"/>
  <c r="I46" s="1"/>
  <c r="G45"/>
  <c r="G46" s="1"/>
  <c r="E45"/>
  <c r="E46" s="1"/>
  <c r="C45"/>
  <c r="C46" s="1"/>
  <c r="U45" i="13"/>
  <c r="U46" s="1"/>
  <c r="U40"/>
  <c r="Q45"/>
  <c r="Q46" s="1"/>
  <c r="Q40"/>
  <c r="M45"/>
  <c r="M46" s="1"/>
  <c r="I45"/>
  <c r="I46" s="1"/>
  <c r="E45"/>
  <c r="E46" s="1"/>
  <c r="C45"/>
  <c r="C46" s="1"/>
  <c r="U45" i="6"/>
  <c r="U46" s="1"/>
  <c r="U40"/>
  <c r="Q45"/>
  <c r="Q46" s="1"/>
  <c r="Q40"/>
  <c r="M45"/>
  <c r="M46" s="1"/>
  <c r="I45"/>
  <c r="I46" s="1"/>
  <c r="E45"/>
  <c r="E46" s="1"/>
  <c r="Q45" i="5"/>
  <c r="Q46" s="1"/>
  <c r="O45"/>
  <c r="O46" s="1"/>
  <c r="M45"/>
  <c r="M46" s="1"/>
  <c r="M40"/>
  <c r="K45"/>
  <c r="K46" s="1"/>
  <c r="I45"/>
  <c r="I46" s="1"/>
  <c r="G45"/>
  <c r="G46" s="1"/>
  <c r="E45"/>
  <c r="E46" s="1"/>
  <c r="C45"/>
  <c r="C46" s="1"/>
  <c r="Q45" i="4"/>
  <c r="Q46" s="1"/>
  <c r="Q40"/>
  <c r="M45"/>
  <c r="M46" s="1"/>
  <c r="M40"/>
  <c r="I45"/>
  <c r="I46" s="1"/>
  <c r="I40"/>
  <c r="E45"/>
  <c r="E46" s="1"/>
  <c r="C45"/>
  <c r="C46" s="1"/>
  <c r="U45" i="2"/>
  <c r="U46" s="1"/>
  <c r="I45"/>
  <c r="I46" s="1"/>
  <c r="I40"/>
  <c r="G45"/>
  <c r="G46" s="1"/>
  <c r="E46"/>
  <c r="C45"/>
  <c r="C46" s="1"/>
  <c r="Q45" i="1"/>
  <c r="Q46" s="1"/>
  <c r="Q40"/>
  <c r="M45"/>
  <c r="M46" s="1"/>
  <c r="E45"/>
  <c r="E46" s="1"/>
  <c r="E40"/>
  <c r="K45"/>
  <c r="K46" s="1"/>
  <c r="I45"/>
  <c r="I46" s="1"/>
  <c r="M44"/>
  <c r="O45"/>
  <c r="O46" s="1"/>
  <c r="U45"/>
  <c r="U46" s="1"/>
  <c r="S45"/>
  <c r="S46" s="1"/>
  <c r="G45"/>
  <c r="G46" s="1"/>
  <c r="K45" i="12"/>
  <c r="G45"/>
  <c r="C39"/>
  <c r="O45" i="11"/>
  <c r="O46" s="1"/>
  <c r="K45"/>
  <c r="K46" s="1"/>
  <c r="G45"/>
  <c r="G46" s="1"/>
  <c r="C40"/>
  <c r="K41" i="15"/>
  <c r="G41"/>
  <c r="C41"/>
  <c r="O45" i="10"/>
  <c r="O46" s="1"/>
  <c r="K45"/>
  <c r="K46" s="1"/>
  <c r="G45"/>
  <c r="G46" s="1"/>
  <c r="C40"/>
  <c r="G40" i="14"/>
  <c r="C40"/>
  <c r="W45" i="13"/>
  <c r="W46" s="1"/>
  <c r="S45"/>
  <c r="S46" s="1"/>
  <c r="O45"/>
  <c r="O46" s="1"/>
  <c r="K45"/>
  <c r="K46" s="1"/>
  <c r="G45"/>
  <c r="G46" s="1"/>
  <c r="C40"/>
  <c r="W45" i="6"/>
  <c r="W46" s="1"/>
  <c r="S45"/>
  <c r="S46" s="1"/>
  <c r="K45"/>
  <c r="K46" s="1"/>
  <c r="G45"/>
  <c r="G46" s="1"/>
  <c r="C45"/>
  <c r="C46" s="1"/>
  <c r="C40" i="5"/>
  <c r="S45" i="4"/>
  <c r="S46" s="1"/>
  <c r="O45"/>
  <c r="O46" s="1"/>
  <c r="K45"/>
  <c r="K46" s="1"/>
  <c r="G45"/>
  <c r="G46" s="1"/>
  <c r="C40"/>
  <c r="G44" i="2"/>
  <c r="C40"/>
  <c r="S40" i="1"/>
  <c r="O40"/>
  <c r="K40"/>
  <c r="G40"/>
  <c r="W39" i="2"/>
  <c r="C43" i="1"/>
  <c r="C44" s="1"/>
  <c r="C41"/>
  <c r="C42" s="1"/>
  <c r="O45" i="6" l="1"/>
  <c r="O46" s="1"/>
  <c r="U39" i="4"/>
  <c r="M38" i="12"/>
  <c r="C45" i="1" l="1"/>
  <c r="C46" s="1"/>
  <c r="R36" i="11" l="1"/>
  <c r="R37"/>
  <c r="Q36"/>
  <c r="Q37"/>
  <c r="P38" i="15"/>
  <c r="O38"/>
  <c r="R38" i="10"/>
  <c r="Q38"/>
  <c r="L37" i="14"/>
  <c r="L38"/>
  <c r="K37"/>
  <c r="K38"/>
  <c r="Z38" i="13"/>
  <c r="Y38"/>
  <c r="Z38" i="6"/>
  <c r="Y38"/>
  <c r="AA38" s="1"/>
  <c r="R37" i="5"/>
  <c r="R38"/>
  <c r="V38" i="4"/>
  <c r="U38"/>
  <c r="S38" i="5" s="1"/>
  <c r="X33" i="2"/>
  <c r="X34"/>
  <c r="W34"/>
  <c r="W33"/>
  <c r="X38" i="1"/>
  <c r="W38"/>
  <c r="X34"/>
  <c r="Z35" i="2" s="1"/>
  <c r="W34" i="1"/>
  <c r="T38" i="10" l="1"/>
  <c r="S38"/>
  <c r="AB38" i="6"/>
  <c r="T38" i="5"/>
  <c r="N42" i="12"/>
  <c r="M44"/>
  <c r="N44"/>
  <c r="P7" i="15"/>
  <c r="R7" i="11"/>
  <c r="P11" i="15"/>
  <c r="R11" i="11"/>
  <c r="P15" i="15"/>
  <c r="R15" i="11"/>
  <c r="P19" i="15"/>
  <c r="R19" i="11"/>
  <c r="P23" i="15"/>
  <c r="R23" i="11"/>
  <c r="P27" i="15"/>
  <c r="R27" i="11"/>
  <c r="P31" i="15"/>
  <c r="R31" i="11"/>
  <c r="P35" i="15"/>
  <c r="R38" i="11"/>
  <c r="Q42"/>
  <c r="Q6"/>
  <c r="R6"/>
  <c r="Q7"/>
  <c r="Q8"/>
  <c r="R8"/>
  <c r="Q9"/>
  <c r="R9"/>
  <c r="Q10"/>
  <c r="R10"/>
  <c r="Q11"/>
  <c r="Q12"/>
  <c r="R12"/>
  <c r="Q13"/>
  <c r="R13"/>
  <c r="Q14"/>
  <c r="R14"/>
  <c r="Q15"/>
  <c r="Q16"/>
  <c r="R16"/>
  <c r="Q17"/>
  <c r="R17"/>
  <c r="Q18"/>
  <c r="R18"/>
  <c r="Q19"/>
  <c r="Q20"/>
  <c r="R20"/>
  <c r="Q21"/>
  <c r="R21"/>
  <c r="Q22"/>
  <c r="R22"/>
  <c r="Q23"/>
  <c r="Q24"/>
  <c r="R24"/>
  <c r="Q25"/>
  <c r="R25"/>
  <c r="Q26"/>
  <c r="R26"/>
  <c r="Q27"/>
  <c r="Q28"/>
  <c r="R28"/>
  <c r="Q29"/>
  <c r="R29"/>
  <c r="Q30"/>
  <c r="R30"/>
  <c r="Q31"/>
  <c r="Q32"/>
  <c r="R32"/>
  <c r="Q33"/>
  <c r="R33"/>
  <c r="Q34"/>
  <c r="R34"/>
  <c r="Q38"/>
  <c r="Q39"/>
  <c r="R39"/>
  <c r="Q41"/>
  <c r="R41"/>
  <c r="Q43"/>
  <c r="R43"/>
  <c r="Q45"/>
  <c r="R45"/>
  <c r="R5"/>
  <c r="Q5"/>
  <c r="O6" i="15"/>
  <c r="P6"/>
  <c r="O7"/>
  <c r="O8"/>
  <c r="P8"/>
  <c r="O9"/>
  <c r="S9" i="11" s="1"/>
  <c r="K8" i="12" s="1"/>
  <c r="P9" i="15"/>
  <c r="O10"/>
  <c r="P10"/>
  <c r="O11"/>
  <c r="O12"/>
  <c r="P12"/>
  <c r="O13"/>
  <c r="P13"/>
  <c r="O14"/>
  <c r="P14"/>
  <c r="O15"/>
  <c r="O16"/>
  <c r="S16" i="11" s="1"/>
  <c r="K15" i="12" s="1"/>
  <c r="P16" i="15"/>
  <c r="O17"/>
  <c r="S17" i="11" s="1"/>
  <c r="K16" i="12" s="1"/>
  <c r="P17" i="15"/>
  <c r="O18"/>
  <c r="P18"/>
  <c r="O19"/>
  <c r="O20"/>
  <c r="P20"/>
  <c r="O21"/>
  <c r="P21"/>
  <c r="O22"/>
  <c r="P22"/>
  <c r="O23"/>
  <c r="O24"/>
  <c r="P24"/>
  <c r="O25"/>
  <c r="P25"/>
  <c r="O26"/>
  <c r="P26"/>
  <c r="O27"/>
  <c r="O28"/>
  <c r="P28"/>
  <c r="O29"/>
  <c r="S29" i="11" s="1"/>
  <c r="K28" i="12" s="1"/>
  <c r="P29" i="15"/>
  <c r="O30"/>
  <c r="P30"/>
  <c r="O31"/>
  <c r="S31" i="11" s="1"/>
  <c r="K30" i="12" s="1"/>
  <c r="O32" i="15"/>
  <c r="P32"/>
  <c r="O33"/>
  <c r="P33"/>
  <c r="O34"/>
  <c r="P34"/>
  <c r="O35"/>
  <c r="O37"/>
  <c r="S37" i="11" s="1"/>
  <c r="K35" i="12" s="1"/>
  <c r="P37" i="15"/>
  <c r="T37" i="11" s="1"/>
  <c r="O40" i="15"/>
  <c r="P40"/>
  <c r="O42"/>
  <c r="S41" i="11" s="1"/>
  <c r="P42" i="15"/>
  <c r="P43"/>
  <c r="O44"/>
  <c r="P44"/>
  <c r="O46"/>
  <c r="P46"/>
  <c r="P5"/>
  <c r="O5"/>
  <c r="O41"/>
  <c r="P45"/>
  <c r="O47"/>
  <c r="O45"/>
  <c r="O43"/>
  <c r="Z8" i="13"/>
  <c r="L8" i="14"/>
  <c r="R8" i="10"/>
  <c r="Z12" i="13"/>
  <c r="L12" i="14"/>
  <c r="R12" i="10"/>
  <c r="Z16" i="13"/>
  <c r="L16" i="14"/>
  <c r="R16" i="10"/>
  <c r="Z20" i="13"/>
  <c r="L20" i="14"/>
  <c r="R20" i="10"/>
  <c r="Z24" i="13"/>
  <c r="L24" i="14"/>
  <c r="R24" i="10"/>
  <c r="Z28" i="13"/>
  <c r="L28" i="14"/>
  <c r="R28" i="10"/>
  <c r="Z32" i="13"/>
  <c r="L32" i="14"/>
  <c r="R32" i="10"/>
  <c r="Z37" i="13"/>
  <c r="R37" i="10"/>
  <c r="Z41" i="13"/>
  <c r="L41" i="14"/>
  <c r="R41" i="10"/>
  <c r="Z45" i="13"/>
  <c r="L45" i="14"/>
  <c r="R45" i="10"/>
  <c r="Q6"/>
  <c r="R6"/>
  <c r="Q7"/>
  <c r="R7"/>
  <c r="Q8"/>
  <c r="Q9"/>
  <c r="R9"/>
  <c r="Q10"/>
  <c r="R10"/>
  <c r="Q11"/>
  <c r="R11"/>
  <c r="Q12"/>
  <c r="Q13"/>
  <c r="R13"/>
  <c r="Q14"/>
  <c r="R14"/>
  <c r="Q15"/>
  <c r="R15"/>
  <c r="Q16"/>
  <c r="Q17"/>
  <c r="R17"/>
  <c r="Q18"/>
  <c r="R18"/>
  <c r="Q19"/>
  <c r="R19"/>
  <c r="Q20"/>
  <c r="Q21"/>
  <c r="R21"/>
  <c r="Q22"/>
  <c r="R22"/>
  <c r="Q23"/>
  <c r="R23"/>
  <c r="Q24"/>
  <c r="Q25"/>
  <c r="R25"/>
  <c r="Q26"/>
  <c r="R26"/>
  <c r="Q27"/>
  <c r="R27"/>
  <c r="Q28"/>
  <c r="Q29"/>
  <c r="R29"/>
  <c r="Q30"/>
  <c r="R30"/>
  <c r="Q31"/>
  <c r="R31"/>
  <c r="Q32"/>
  <c r="Q33"/>
  <c r="R33"/>
  <c r="Q34"/>
  <c r="R34"/>
  <c r="Q36"/>
  <c r="R36"/>
  <c r="Q37"/>
  <c r="Q39"/>
  <c r="R39"/>
  <c r="Q41"/>
  <c r="Q43"/>
  <c r="R43"/>
  <c r="R44"/>
  <c r="Q45"/>
  <c r="R5"/>
  <c r="Q5"/>
  <c r="Q40"/>
  <c r="Q46"/>
  <c r="Q42"/>
  <c r="K6" i="14"/>
  <c r="L6"/>
  <c r="K7"/>
  <c r="L7"/>
  <c r="K8"/>
  <c r="K9"/>
  <c r="L9"/>
  <c r="K10"/>
  <c r="L10"/>
  <c r="K11"/>
  <c r="L11"/>
  <c r="K12"/>
  <c r="K13"/>
  <c r="L13"/>
  <c r="K14"/>
  <c r="L14"/>
  <c r="K15"/>
  <c r="L15"/>
  <c r="K16"/>
  <c r="K17"/>
  <c r="L17"/>
  <c r="K18"/>
  <c r="L18"/>
  <c r="K19"/>
  <c r="L19"/>
  <c r="K20"/>
  <c r="K21"/>
  <c r="L21"/>
  <c r="K22"/>
  <c r="L22"/>
  <c r="K23"/>
  <c r="L23"/>
  <c r="K24"/>
  <c r="K25"/>
  <c r="L25"/>
  <c r="K26"/>
  <c r="L26"/>
  <c r="K27"/>
  <c r="L27"/>
  <c r="K28"/>
  <c r="K29"/>
  <c r="L29"/>
  <c r="K30"/>
  <c r="L30"/>
  <c r="K31"/>
  <c r="L31"/>
  <c r="K32"/>
  <c r="K33"/>
  <c r="L33"/>
  <c r="K34"/>
  <c r="L34"/>
  <c r="K36"/>
  <c r="L36"/>
  <c r="K39"/>
  <c r="L39"/>
  <c r="K41"/>
  <c r="K43"/>
  <c r="L43"/>
  <c r="K45"/>
  <c r="L5"/>
  <c r="K5"/>
  <c r="L46"/>
  <c r="K46"/>
  <c r="L44"/>
  <c r="L42"/>
  <c r="K42"/>
  <c r="L40"/>
  <c r="Y6" i="13"/>
  <c r="Z6"/>
  <c r="Y7"/>
  <c r="Z7"/>
  <c r="Y8"/>
  <c r="Y9"/>
  <c r="Z9"/>
  <c r="Y10"/>
  <c r="Z10"/>
  <c r="Y11"/>
  <c r="Z11"/>
  <c r="Y12"/>
  <c r="Y13"/>
  <c r="Z13"/>
  <c r="Y14"/>
  <c r="Z14"/>
  <c r="Y15"/>
  <c r="Z15"/>
  <c r="Y16"/>
  <c r="Y17"/>
  <c r="Z17"/>
  <c r="Y18"/>
  <c r="Z18"/>
  <c r="Y19"/>
  <c r="Z19"/>
  <c r="Y20"/>
  <c r="Y21"/>
  <c r="Z21"/>
  <c r="Y22"/>
  <c r="Z22"/>
  <c r="Y23"/>
  <c r="Z23"/>
  <c r="Y24"/>
  <c r="Y25"/>
  <c r="Z25"/>
  <c r="Y26"/>
  <c r="Z26"/>
  <c r="Y27"/>
  <c r="Z27"/>
  <c r="Y29"/>
  <c r="Z29"/>
  <c r="Y30"/>
  <c r="Z30"/>
  <c r="Y31"/>
  <c r="Z31"/>
  <c r="Y32"/>
  <c r="Y33"/>
  <c r="Z33"/>
  <c r="Y34"/>
  <c r="Z34"/>
  <c r="Y36"/>
  <c r="Z36"/>
  <c r="Y37"/>
  <c r="Y39"/>
  <c r="Z39"/>
  <c r="Y41"/>
  <c r="Y43"/>
  <c r="Z43"/>
  <c r="Y45"/>
  <c r="Z5"/>
  <c r="Y5"/>
  <c r="Z40"/>
  <c r="Z44"/>
  <c r="Y44"/>
  <c r="Y42"/>
  <c r="Y6" i="6"/>
  <c r="AA6" s="1"/>
  <c r="G5" i="12" s="1"/>
  <c r="Z6" i="6"/>
  <c r="Y7"/>
  <c r="AA7" s="1"/>
  <c r="G6" i="12" s="1"/>
  <c r="Z7" i="6"/>
  <c r="AB7" s="1"/>
  <c r="Y8"/>
  <c r="AA8" s="1"/>
  <c r="G7" i="12" s="1"/>
  <c r="Z8" i="6"/>
  <c r="AB8" s="1"/>
  <c r="Y9"/>
  <c r="AA9" s="1"/>
  <c r="G8" i="12" s="1"/>
  <c r="Z9" i="6"/>
  <c r="AB9" s="1"/>
  <c r="Y10"/>
  <c r="AA10" s="1"/>
  <c r="G9" i="12" s="1"/>
  <c r="Z10" i="6"/>
  <c r="AB10" s="1"/>
  <c r="Y11"/>
  <c r="Z11"/>
  <c r="AB11" s="1"/>
  <c r="Y12"/>
  <c r="AA12" s="1"/>
  <c r="G11" i="12" s="1"/>
  <c r="Z12" i="6"/>
  <c r="Y13"/>
  <c r="AA13" s="1"/>
  <c r="G12" i="12" s="1"/>
  <c r="Z13" i="6"/>
  <c r="AB13" s="1"/>
  <c r="Y14"/>
  <c r="AA14" s="1"/>
  <c r="G13" i="12" s="1"/>
  <c r="Z14" i="6"/>
  <c r="Y15"/>
  <c r="Z15"/>
  <c r="Y16"/>
  <c r="AA16" s="1"/>
  <c r="G15" i="12" s="1"/>
  <c r="Z16" i="6"/>
  <c r="Y17"/>
  <c r="AA17" s="1"/>
  <c r="G16" i="12" s="1"/>
  <c r="Z17" i="6"/>
  <c r="AB17" s="1"/>
  <c r="Y18"/>
  <c r="AA18" s="1"/>
  <c r="G17" i="12" s="1"/>
  <c r="Z18" i="6"/>
  <c r="Y19"/>
  <c r="AA19" s="1"/>
  <c r="G18" i="12" s="1"/>
  <c r="Z19" i="6"/>
  <c r="AB19" s="1"/>
  <c r="Y20"/>
  <c r="AA20" s="1"/>
  <c r="G19" i="12" s="1"/>
  <c r="Z20" i="6"/>
  <c r="Y21"/>
  <c r="AA21" s="1"/>
  <c r="G20" i="12" s="1"/>
  <c r="Z21" i="6"/>
  <c r="Y22"/>
  <c r="AA22" s="1"/>
  <c r="G21" i="12" s="1"/>
  <c r="Z22" i="6"/>
  <c r="Y23"/>
  <c r="AA23" s="1"/>
  <c r="G22" i="12" s="1"/>
  <c r="Z23" i="6"/>
  <c r="AB23" s="1"/>
  <c r="Y24"/>
  <c r="AA24" s="1"/>
  <c r="G23" i="12" s="1"/>
  <c r="Z24" i="6"/>
  <c r="AB24" s="1"/>
  <c r="Y25"/>
  <c r="AA25" s="1"/>
  <c r="G24" i="12" s="1"/>
  <c r="Z25" i="6"/>
  <c r="AB25" s="1"/>
  <c r="Y26"/>
  <c r="AA26" s="1"/>
  <c r="G25" i="12" s="1"/>
  <c r="Z26" i="6"/>
  <c r="AB26" s="1"/>
  <c r="Y27"/>
  <c r="AA27" s="1"/>
  <c r="G26" i="12" s="1"/>
  <c r="Z27" i="6"/>
  <c r="AB27" s="1"/>
  <c r="G27" i="12"/>
  <c r="Y29" i="6"/>
  <c r="AA29" s="1"/>
  <c r="G28" i="12" s="1"/>
  <c r="Z29" i="6"/>
  <c r="AB29" s="1"/>
  <c r="Y30"/>
  <c r="AA30" s="1"/>
  <c r="G29" i="12" s="1"/>
  <c r="Z30" i="6"/>
  <c r="Y31"/>
  <c r="Z31"/>
  <c r="Y32"/>
  <c r="AA32" s="1"/>
  <c r="G31" i="12" s="1"/>
  <c r="Z32" i="6"/>
  <c r="Y33"/>
  <c r="AA33" s="1"/>
  <c r="G32" i="12" s="1"/>
  <c r="Z33" i="6"/>
  <c r="AB33" s="1"/>
  <c r="Y34"/>
  <c r="AA34" s="1"/>
  <c r="G33" i="12" s="1"/>
  <c r="Z34" i="6"/>
  <c r="G34" i="12"/>
  <c r="Y37" i="6"/>
  <c r="AA37" s="1"/>
  <c r="G35" i="12" s="1"/>
  <c r="Z37" i="6"/>
  <c r="AB37" s="1"/>
  <c r="Y39"/>
  <c r="Z39"/>
  <c r="Y40"/>
  <c r="Y41"/>
  <c r="AA41" s="1"/>
  <c r="Z41"/>
  <c r="Y43"/>
  <c r="Z43"/>
  <c r="AB43" s="1"/>
  <c r="Y44"/>
  <c r="Y45"/>
  <c r="AA45" s="1"/>
  <c r="Z45"/>
  <c r="Z5"/>
  <c r="Y5"/>
  <c r="AA5" s="1"/>
  <c r="G4" i="12" s="1"/>
  <c r="Z40" i="6"/>
  <c r="Z42"/>
  <c r="Z44"/>
  <c r="AB44" s="1"/>
  <c r="Z46"/>
  <c r="Y42"/>
  <c r="AA11"/>
  <c r="G10" i="12" s="1"/>
  <c r="U6" i="4"/>
  <c r="S6" i="5" s="1"/>
  <c r="E5" i="12" s="1"/>
  <c r="U10" i="4"/>
  <c r="S10" i="5" s="1"/>
  <c r="E9" i="12" s="1"/>
  <c r="U14" i="4"/>
  <c r="S14" i="5" s="1"/>
  <c r="E13" i="12" s="1"/>
  <c r="U18" i="4"/>
  <c r="S18" i="5" s="1"/>
  <c r="E17" i="12" s="1"/>
  <c r="U22" i="4"/>
  <c r="S22" i="5" s="1"/>
  <c r="E21" i="12" s="1"/>
  <c r="U26" i="4"/>
  <c r="S26" i="5" s="1"/>
  <c r="E25" i="12" s="1"/>
  <c r="U30" i="4"/>
  <c r="S30" i="5" s="1"/>
  <c r="E29" i="12" s="1"/>
  <c r="S34" i="5"/>
  <c r="E33" i="12" s="1"/>
  <c r="S39" i="5"/>
  <c r="V5" i="4"/>
  <c r="R5" i="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6"/>
  <c r="V40" i="4"/>
  <c r="U42"/>
  <c r="V44"/>
  <c r="U44"/>
  <c r="V46"/>
  <c r="V6"/>
  <c r="U7"/>
  <c r="S7" i="5" s="1"/>
  <c r="E6" i="12" s="1"/>
  <c r="V7" i="4"/>
  <c r="U8"/>
  <c r="V8"/>
  <c r="U9"/>
  <c r="S9" i="5" s="1"/>
  <c r="E8" i="12" s="1"/>
  <c r="V9" i="4"/>
  <c r="V10"/>
  <c r="U11"/>
  <c r="S11" i="5" s="1"/>
  <c r="E10" i="12" s="1"/>
  <c r="V11" i="4"/>
  <c r="U12"/>
  <c r="S12" i="5" s="1"/>
  <c r="E11" i="12" s="1"/>
  <c r="V12" i="4"/>
  <c r="U13"/>
  <c r="S13" i="5" s="1"/>
  <c r="E12" i="12" s="1"/>
  <c r="V13" i="4"/>
  <c r="V14"/>
  <c r="U15"/>
  <c r="S15" i="5" s="1"/>
  <c r="E14" i="12" s="1"/>
  <c r="V15" i="4"/>
  <c r="U16"/>
  <c r="S16" i="5" s="1"/>
  <c r="E15" i="12" s="1"/>
  <c r="V16" i="4"/>
  <c r="U17"/>
  <c r="S17" i="5" s="1"/>
  <c r="E16" i="12" s="1"/>
  <c r="V17" i="4"/>
  <c r="V18"/>
  <c r="U19"/>
  <c r="S19" i="5" s="1"/>
  <c r="E18" i="12" s="1"/>
  <c r="V19" i="4"/>
  <c r="U20"/>
  <c r="S20" i="5" s="1"/>
  <c r="E19" i="12" s="1"/>
  <c r="V20" i="4"/>
  <c r="U21"/>
  <c r="S21" i="5" s="1"/>
  <c r="E20" i="12" s="1"/>
  <c r="V21" i="4"/>
  <c r="V22"/>
  <c r="U23"/>
  <c r="S23" i="5" s="1"/>
  <c r="E22" i="12" s="1"/>
  <c r="V23" i="4"/>
  <c r="T23" i="5" s="1"/>
  <c r="U24" i="4"/>
  <c r="V24"/>
  <c r="U25"/>
  <c r="S25" i="5" s="1"/>
  <c r="E24" i="12" s="1"/>
  <c r="V25" i="4"/>
  <c r="V26"/>
  <c r="U27"/>
  <c r="S27" i="5" s="1"/>
  <c r="E26" i="12" s="1"/>
  <c r="V27" i="4"/>
  <c r="E27" i="12"/>
  <c r="U29" i="4"/>
  <c r="S29" i="5" s="1"/>
  <c r="E28" i="12" s="1"/>
  <c r="V29" i="4"/>
  <c r="V30"/>
  <c r="U31"/>
  <c r="V31"/>
  <c r="U32"/>
  <c r="S32" i="5" s="1"/>
  <c r="E31" i="12" s="1"/>
  <c r="V32" i="4"/>
  <c r="U33"/>
  <c r="S33" i="5" s="1"/>
  <c r="E32" i="12" s="1"/>
  <c r="V33" i="4"/>
  <c r="V34"/>
  <c r="U36"/>
  <c r="S36" i="5" s="1"/>
  <c r="E34" i="12" s="1"/>
  <c r="V36" i="4"/>
  <c r="U37"/>
  <c r="S37" i="5" s="1"/>
  <c r="E35" i="12" s="1"/>
  <c r="V37" i="4"/>
  <c r="T37" i="5" s="1"/>
  <c r="V39" i="4"/>
  <c r="U41"/>
  <c r="V41"/>
  <c r="U43"/>
  <c r="V43"/>
  <c r="U45"/>
  <c r="V45"/>
  <c r="U5"/>
  <c r="S5" i="5" s="1"/>
  <c r="E4" i="12" s="1"/>
  <c r="W7" i="1"/>
  <c r="W7" i="2"/>
  <c r="X7" i="1"/>
  <c r="X7" i="2"/>
  <c r="W11" i="1"/>
  <c r="W11" i="2"/>
  <c r="X11" i="1"/>
  <c r="X11" i="2"/>
  <c r="W15" i="1"/>
  <c r="W15" i="2"/>
  <c r="X15" i="1"/>
  <c r="X15" i="2"/>
  <c r="W19" i="1"/>
  <c r="W19" i="2"/>
  <c r="X19" i="1"/>
  <c r="X19" i="2"/>
  <c r="W22" i="1"/>
  <c r="W23" i="2"/>
  <c r="X22" i="1"/>
  <c r="X23" i="2"/>
  <c r="W26" i="1"/>
  <c r="W27" i="2"/>
  <c r="X26" i="1"/>
  <c r="X27" i="2"/>
  <c r="W30" i="1"/>
  <c r="W31" i="2"/>
  <c r="X30" i="1"/>
  <c r="X31" i="2"/>
  <c r="W36" i="1"/>
  <c r="W38" i="2"/>
  <c r="X36" i="1"/>
  <c r="X38" i="2"/>
  <c r="W6"/>
  <c r="X6"/>
  <c r="W8"/>
  <c r="X8"/>
  <c r="W9"/>
  <c r="X9"/>
  <c r="W10"/>
  <c r="X10"/>
  <c r="W12"/>
  <c r="X12"/>
  <c r="W13"/>
  <c r="X13"/>
  <c r="W14"/>
  <c r="X14"/>
  <c r="W16"/>
  <c r="X16"/>
  <c r="W17"/>
  <c r="X17"/>
  <c r="W18"/>
  <c r="X18"/>
  <c r="W20"/>
  <c r="X20"/>
  <c r="W21"/>
  <c r="X21"/>
  <c r="W22"/>
  <c r="X22"/>
  <c r="W24"/>
  <c r="X24"/>
  <c r="W25"/>
  <c r="X25"/>
  <c r="W26"/>
  <c r="X26"/>
  <c r="X28"/>
  <c r="W29"/>
  <c r="X29"/>
  <c r="W30"/>
  <c r="X30"/>
  <c r="W32"/>
  <c r="X32"/>
  <c r="W36"/>
  <c r="X36"/>
  <c r="W37"/>
  <c r="X37"/>
  <c r="X39"/>
  <c r="W41"/>
  <c r="X41"/>
  <c r="W43"/>
  <c r="X43"/>
  <c r="W45"/>
  <c r="X45"/>
  <c r="X5"/>
  <c r="W5"/>
  <c r="W40"/>
  <c r="W42"/>
  <c r="X44"/>
  <c r="W46"/>
  <c r="W6" i="1"/>
  <c r="X6"/>
  <c r="W8"/>
  <c r="X8"/>
  <c r="Z8" i="2" s="1"/>
  <c r="W9" i="1"/>
  <c r="X9"/>
  <c r="W10"/>
  <c r="X10"/>
  <c r="Z10" i="2" s="1"/>
  <c r="W12" i="1"/>
  <c r="X12"/>
  <c r="W13"/>
  <c r="X13"/>
  <c r="W14"/>
  <c r="X14"/>
  <c r="W16"/>
  <c r="X16"/>
  <c r="Z16" i="2" s="1"/>
  <c r="W17" i="1"/>
  <c r="X17"/>
  <c r="W18"/>
  <c r="X18"/>
  <c r="W20"/>
  <c r="X20"/>
  <c r="W21"/>
  <c r="X21"/>
  <c r="W23"/>
  <c r="X23"/>
  <c r="Z24" i="2" s="1"/>
  <c r="W24" i="1"/>
  <c r="X24"/>
  <c r="W25"/>
  <c r="X25"/>
  <c r="W27"/>
  <c r="X27"/>
  <c r="W29"/>
  <c r="X29"/>
  <c r="W31"/>
  <c r="X31"/>
  <c r="W32"/>
  <c r="X32"/>
  <c r="W33"/>
  <c r="X33"/>
  <c r="W37"/>
  <c r="X37"/>
  <c r="W39"/>
  <c r="X39"/>
  <c r="W41"/>
  <c r="X41"/>
  <c r="W43"/>
  <c r="X43"/>
  <c r="W45"/>
  <c r="X45"/>
  <c r="X5"/>
  <c r="W5"/>
  <c r="M45" i="12"/>
  <c r="M39"/>
  <c r="M41"/>
  <c r="U46" i="4"/>
  <c r="S46" i="5" s="1"/>
  <c r="N45" i="12"/>
  <c r="M43"/>
  <c r="U40" i="4"/>
  <c r="V42"/>
  <c r="N41" i="12"/>
  <c r="Q46" i="11"/>
  <c r="Q40"/>
  <c r="R42"/>
  <c r="R44"/>
  <c r="T44" s="1"/>
  <c r="Q44"/>
  <c r="R46"/>
  <c r="AA31" i="6"/>
  <c r="G30" i="12" s="1"/>
  <c r="AB22" i="6"/>
  <c r="AA15"/>
  <c r="G14" i="12" s="1"/>
  <c r="S30" i="11" l="1"/>
  <c r="K29" i="12" s="1"/>
  <c r="T16" i="11"/>
  <c r="T24" i="5"/>
  <c r="S28" i="11"/>
  <c r="K27" i="12" s="1"/>
  <c r="S36" i="11"/>
  <c r="K34" i="12" s="1"/>
  <c r="S35" i="11"/>
  <c r="T36"/>
  <c r="T35"/>
  <c r="S21" i="10"/>
  <c r="I20" i="12" s="1"/>
  <c r="S14" i="10"/>
  <c r="I13" i="12" s="1"/>
  <c r="S7" i="10"/>
  <c r="I6" i="12" s="1"/>
  <c r="S6" i="11"/>
  <c r="K5" i="12" s="1"/>
  <c r="T29" i="11"/>
  <c r="T11" i="10"/>
  <c r="T18"/>
  <c r="T25"/>
  <c r="T34"/>
  <c r="T27" i="5"/>
  <c r="T11"/>
  <c r="Z29" i="2"/>
  <c r="Z13"/>
  <c r="S30" i="10"/>
  <c r="I29" i="12" s="1"/>
  <c r="S23" i="10"/>
  <c r="I22" i="12" s="1"/>
  <c r="T9" i="10"/>
  <c r="S25" i="11"/>
  <c r="K24" i="12" s="1"/>
  <c r="S11" i="11"/>
  <c r="K10" i="12" s="1"/>
  <c r="S32" i="11"/>
  <c r="K31" i="12" s="1"/>
  <c r="T32" i="11"/>
  <c r="T12"/>
  <c r="S12"/>
  <c r="K11" i="12" s="1"/>
  <c r="T33" i="11"/>
  <c r="S27"/>
  <c r="K26" i="12" s="1"/>
  <c r="S7" i="11"/>
  <c r="K6" i="12" s="1"/>
  <c r="S34" i="11"/>
  <c r="K33" i="12" s="1"/>
  <c r="T21" i="11"/>
  <c r="Y32" i="2"/>
  <c r="C31" i="12" s="1"/>
  <c r="T37" i="10"/>
  <c r="S22" i="11"/>
  <c r="K21" i="12" s="1"/>
  <c r="S13" i="11"/>
  <c r="K12" i="12" s="1"/>
  <c r="Y24" i="2"/>
  <c r="C23" i="12" s="1"/>
  <c r="T16" i="5"/>
  <c r="T9"/>
  <c r="S37" i="10"/>
  <c r="T8" i="11"/>
  <c r="Y29" i="2"/>
  <c r="C28" i="12" s="1"/>
  <c r="T29" i="5"/>
  <c r="T20"/>
  <c r="T13"/>
  <c r="S15" i="10"/>
  <c r="I14" i="12" s="1"/>
  <c r="T10" i="10"/>
  <c r="S32"/>
  <c r="I31" i="12" s="1"/>
  <c r="S19" i="10"/>
  <c r="I18" i="12" s="1"/>
  <c r="S6" i="10"/>
  <c r="I5" i="12" s="1"/>
  <c r="Y26" i="2"/>
  <c r="C25" i="12" s="1"/>
  <c r="T43" i="11"/>
  <c r="S43"/>
  <c r="Z28" i="2"/>
  <c r="Z22"/>
  <c r="Y38"/>
  <c r="Y27"/>
  <c r="C26" i="12" s="1"/>
  <c r="Y19" i="2"/>
  <c r="C18" i="12" s="1"/>
  <c r="Y11" i="2"/>
  <c r="C10" i="12" s="1"/>
  <c r="Z25" i="2"/>
  <c r="Z30"/>
  <c r="T30" i="5"/>
  <c r="T34"/>
  <c r="T14"/>
  <c r="T18"/>
  <c r="S31" i="10"/>
  <c r="I30" i="12" s="1"/>
  <c r="S29" i="10"/>
  <c r="I28" i="12" s="1"/>
  <c r="S16" i="10"/>
  <c r="I15" i="12" s="1"/>
  <c r="S24" i="10"/>
  <c r="I23" i="12" s="1"/>
  <c r="S26" i="10"/>
  <c r="I25" i="12" s="1"/>
  <c r="T6" i="10"/>
  <c r="T5"/>
  <c r="J4" i="12" s="1"/>
  <c r="S27" i="10"/>
  <c r="I26" i="12" s="1"/>
  <c r="S38" i="11"/>
  <c r="S19"/>
  <c r="K18" i="12" s="1"/>
  <c r="S33" i="11"/>
  <c r="K32" i="12" s="1"/>
  <c r="T30" i="11"/>
  <c r="T28"/>
  <c r="S8"/>
  <c r="K7" i="12" s="1"/>
  <c r="S26" i="11"/>
  <c r="K25" i="12" s="1"/>
  <c r="S39" i="11"/>
  <c r="S42"/>
  <c r="Z32" i="2"/>
  <c r="Z26"/>
  <c r="S43" i="5"/>
  <c r="T7"/>
  <c r="T33"/>
  <c r="T25"/>
  <c r="T17"/>
  <c r="S40"/>
  <c r="T32"/>
  <c r="AA42" i="6"/>
  <c r="AA44"/>
  <c r="S34" i="10"/>
  <c r="I33" i="12" s="1"/>
  <c r="S25" i="10"/>
  <c r="I24" i="12" s="1"/>
  <c r="S20" i="10"/>
  <c r="I19" i="12" s="1"/>
  <c r="S22" i="10"/>
  <c r="I21" i="12" s="1"/>
  <c r="S11" i="10"/>
  <c r="I10" i="12" s="1"/>
  <c r="T44" i="10"/>
  <c r="S5"/>
  <c r="I4" i="12" s="1"/>
  <c r="S10" i="10"/>
  <c r="I9" i="12" s="1"/>
  <c r="T29" i="10"/>
  <c r="S9"/>
  <c r="I8" i="12" s="1"/>
  <c r="T22" i="10"/>
  <c r="S18"/>
  <c r="I17" i="12" s="1"/>
  <c r="S45" i="10"/>
  <c r="I35" i="12"/>
  <c r="T13" i="10"/>
  <c r="T36"/>
  <c r="S13"/>
  <c r="I12" i="12" s="1"/>
  <c r="S42" i="10"/>
  <c r="S43"/>
  <c r="S36"/>
  <c r="I34" i="12" s="1"/>
  <c r="T31" i="10"/>
  <c r="T23"/>
  <c r="S12"/>
  <c r="I11" i="12" s="1"/>
  <c r="S8" i="10"/>
  <c r="I7" i="12" s="1"/>
  <c r="T24" i="11"/>
  <c r="S24"/>
  <c r="K23" i="12" s="1"/>
  <c r="S20" i="11"/>
  <c r="K19" i="12" s="1"/>
  <c r="S5" i="11"/>
  <c r="K4" i="12" s="1"/>
  <c r="S23" i="11"/>
  <c r="K22" i="12" s="1"/>
  <c r="S15" i="11"/>
  <c r="K14" i="12" s="1"/>
  <c r="T5" i="11"/>
  <c r="L4" i="12" s="1"/>
  <c r="T26" i="11"/>
  <c r="T14"/>
  <c r="T45"/>
  <c r="S14"/>
  <c r="K13" i="12" s="1"/>
  <c r="S10" i="11"/>
  <c r="K9" i="12" s="1"/>
  <c r="S45" i="11"/>
  <c r="S18"/>
  <c r="K17" i="12" s="1"/>
  <c r="T13" i="11"/>
  <c r="T20"/>
  <c r="T15"/>
  <c r="T26" i="10"/>
  <c r="T39"/>
  <c r="T45"/>
  <c r="AB31" i="6"/>
  <c r="AB21"/>
  <c r="AB45"/>
  <c r="T45" i="5"/>
  <c r="T41"/>
  <c r="T12"/>
  <c r="T39"/>
  <c r="T42" i="11"/>
  <c r="T39"/>
  <c r="S44"/>
  <c r="S41" i="10"/>
  <c r="T41"/>
  <c r="T43"/>
  <c r="AA43" i="6"/>
  <c r="AA39"/>
  <c r="AB42"/>
  <c r="S41" i="5"/>
  <c r="S45"/>
  <c r="Y45" i="2"/>
  <c r="T43" i="5"/>
  <c r="Y43" i="2"/>
  <c r="Y39"/>
  <c r="Z41"/>
  <c r="Z45"/>
  <c r="Y41"/>
  <c r="X42" i="1"/>
  <c r="W40"/>
  <c r="Y40" i="2" s="1"/>
  <c r="T40" i="5"/>
  <c r="R42" i="10"/>
  <c r="P41" i="15"/>
  <c r="X46" i="2"/>
  <c r="T42" i="5"/>
  <c r="S33" i="10"/>
  <c r="I32" i="12" s="1"/>
  <c r="T7" i="10"/>
  <c r="K44" i="14"/>
  <c r="Q44" i="10"/>
  <c r="S46" i="11"/>
  <c r="S40"/>
  <c r="P47" i="15"/>
  <c r="T46" i="11" s="1"/>
  <c r="S21"/>
  <c r="K20" i="12" s="1"/>
  <c r="M20" s="1"/>
  <c r="X40" i="2"/>
  <c r="S24" i="5"/>
  <c r="E23" i="12" s="1"/>
  <c r="S44" i="5"/>
  <c r="S42"/>
  <c r="AB46" i="6"/>
  <c r="Y40" i="13"/>
  <c r="R46" i="10"/>
  <c r="R40"/>
  <c r="T40" s="1"/>
  <c r="R40" i="11"/>
  <c r="W44" i="2"/>
  <c r="T46" i="5"/>
  <c r="Y37" i="2"/>
  <c r="C35" i="12" s="1"/>
  <c r="Y34" i="2"/>
  <c r="C33" i="12" s="1"/>
  <c r="Y20" i="2"/>
  <c r="C19" i="12" s="1"/>
  <c r="Y17" i="2"/>
  <c r="C16" i="12" s="1"/>
  <c r="Y14" i="2"/>
  <c r="C13" i="12" s="1"/>
  <c r="Y12" i="2"/>
  <c r="C11" i="12" s="1"/>
  <c r="Y9" i="2"/>
  <c r="C8" i="12" s="1"/>
  <c r="Y6" i="2"/>
  <c r="C5" i="12" s="1"/>
  <c r="X42" i="2"/>
  <c r="S31" i="5"/>
  <c r="E30" i="12" s="1"/>
  <c r="T28" i="5"/>
  <c r="S8"/>
  <c r="E7" i="12" s="1"/>
  <c r="T44" i="5"/>
  <c r="AA40" i="6"/>
  <c r="Y46"/>
  <c r="AA46" s="1"/>
  <c r="Y46" i="13"/>
  <c r="S46" i="10" s="1"/>
  <c r="Z46" i="13"/>
  <c r="Z42"/>
  <c r="S39" i="10"/>
  <c r="S28"/>
  <c r="I27" i="12" s="1"/>
  <c r="S17" i="10"/>
  <c r="I16" i="12" s="1"/>
  <c r="K40" i="14"/>
  <c r="T41" i="11"/>
  <c r="W42" i="1"/>
  <c r="Y42" i="2" s="1"/>
  <c r="Z43"/>
  <c r="Z39"/>
  <c r="Y36"/>
  <c r="C34" i="12" s="1"/>
  <c r="Y33" i="2"/>
  <c r="C32" i="12" s="1"/>
  <c r="Y30" i="2"/>
  <c r="C29" i="12" s="1"/>
  <c r="C27"/>
  <c r="Y25" i="2"/>
  <c r="C24" i="12" s="1"/>
  <c r="Y22" i="2"/>
  <c r="C21" i="12" s="1"/>
  <c r="Y18" i="2"/>
  <c r="C17" i="12" s="1"/>
  <c r="Y16" i="2"/>
  <c r="C15" i="12" s="1"/>
  <c r="Y13" i="2"/>
  <c r="C12" i="12" s="1"/>
  <c r="Y10" i="2"/>
  <c r="C9" i="12" s="1"/>
  <c r="Y8" i="2"/>
  <c r="C7" i="12" s="1"/>
  <c r="Y31" i="2"/>
  <c r="C30" i="12" s="1"/>
  <c r="M30" s="1"/>
  <c r="Y23" i="2"/>
  <c r="C22" i="12" s="1"/>
  <c r="Y15" i="2"/>
  <c r="C14" i="12" s="1"/>
  <c r="Y7" i="2"/>
  <c r="C6" i="12" s="1"/>
  <c r="T14" i="10"/>
  <c r="X40" i="1"/>
  <c r="Z12" i="2"/>
  <c r="Z9"/>
  <c r="T10" i="5"/>
  <c r="AB5" i="6"/>
  <c r="H4" i="12" s="1"/>
  <c r="AB34" i="6"/>
  <c r="AB32"/>
  <c r="AB30"/>
  <c r="AB18"/>
  <c r="AB16"/>
  <c r="AB14"/>
  <c r="AB12"/>
  <c r="T30" i="10"/>
  <c r="T15"/>
  <c r="T25" i="11"/>
  <c r="T18"/>
  <c r="T22"/>
  <c r="T10"/>
  <c r="T34"/>
  <c r="T9"/>
  <c r="T19"/>
  <c r="T31"/>
  <c r="T11"/>
  <c r="T7"/>
  <c r="T23"/>
  <c r="T27"/>
  <c r="T17"/>
  <c r="T6"/>
  <c r="T38"/>
  <c r="T20" i="10"/>
  <c r="T21"/>
  <c r="T19"/>
  <c r="T33"/>
  <c r="T17"/>
  <c r="T27"/>
  <c r="T32"/>
  <c r="T16"/>
  <c r="T28"/>
  <c r="T24"/>
  <c r="T12"/>
  <c r="T8"/>
  <c r="AB15" i="6"/>
  <c r="AB20"/>
  <c r="AB6"/>
  <c r="T26" i="5"/>
  <c r="T19"/>
  <c r="T36"/>
  <c r="T8"/>
  <c r="T22"/>
  <c r="T6"/>
  <c r="T31"/>
  <c r="T21"/>
  <c r="T15"/>
  <c r="T5"/>
  <c r="F4" i="12" s="1"/>
  <c r="Z20" i="2"/>
  <c r="Z6"/>
  <c r="Z38"/>
  <c r="Z31"/>
  <c r="Z27"/>
  <c r="Z23"/>
  <c r="Z19"/>
  <c r="Z17"/>
  <c r="Z15"/>
  <c r="Z14"/>
  <c r="Z11"/>
  <c r="Z7"/>
  <c r="Z5"/>
  <c r="Y5"/>
  <c r="C4" i="12" s="1"/>
  <c r="Z37" i="2"/>
  <c r="Z34"/>
  <c r="Z36"/>
  <c r="Z33"/>
  <c r="Y21"/>
  <c r="Z21"/>
  <c r="Z18"/>
  <c r="Z44"/>
  <c r="W46" i="1"/>
  <c r="Y46" i="2" s="1"/>
  <c r="W44" i="1"/>
  <c r="X46"/>
  <c r="M6" i="12" l="1"/>
  <c r="M34"/>
  <c r="M28"/>
  <c r="M22"/>
  <c r="M29"/>
  <c r="M10"/>
  <c r="M31"/>
  <c r="M24"/>
  <c r="M18"/>
  <c r="M5"/>
  <c r="M23"/>
  <c r="M35"/>
  <c r="M26"/>
  <c r="M15"/>
  <c r="M8"/>
  <c r="M25"/>
  <c r="M33"/>
  <c r="M12"/>
  <c r="M16"/>
  <c r="M19"/>
  <c r="M4"/>
  <c r="M9"/>
  <c r="M32"/>
  <c r="M13"/>
  <c r="M7"/>
  <c r="M27"/>
  <c r="M17"/>
  <c r="M11"/>
  <c r="M14"/>
  <c r="M21"/>
  <c r="Y44" i="2"/>
  <c r="T40" i="11"/>
  <c r="T46" i="10"/>
  <c r="T42"/>
  <c r="S44"/>
  <c r="Z40" i="2"/>
  <c r="Z46"/>
  <c r="Z42"/>
  <c r="S40" i="10"/>
  <c r="N4" i="12"/>
</calcChain>
</file>

<file path=xl/sharedStrings.xml><?xml version="1.0" encoding="utf-8"?>
<sst xmlns="http://schemas.openxmlformats.org/spreadsheetml/2006/main" count="689" uniqueCount="69">
  <si>
    <t>Образовательная область «Социально-коммуникативное развитие»</t>
  </si>
  <si>
    <t>Ф.И.ребёнка</t>
  </si>
  <si>
    <t>Социализация, общение, нравственное воспитание, семья</t>
  </si>
  <si>
    <t>Итоговый показатель</t>
  </si>
  <si>
    <t>н</t>
  </si>
  <si>
    <t>к</t>
  </si>
  <si>
    <t>Высокий   (чел., %)</t>
  </si>
  <si>
    <t>Средний   (чел., %)</t>
  </si>
  <si>
    <t>Низкий     (чел., %)</t>
  </si>
  <si>
    <t>Кол-во обследованных детей        (чел., %)</t>
  </si>
  <si>
    <t>№ п/п</t>
  </si>
  <si>
    <t>Самообслуживание, самостоятельность, трудовое воспитание</t>
  </si>
  <si>
    <t>Формирование основ безопасности</t>
  </si>
  <si>
    <t>Общий показатель по образовательной области</t>
  </si>
  <si>
    <t xml:space="preserve">Образовательная область «Познавательное развитие» </t>
  </si>
  <si>
    <t>ФЭМП. Познавательно-исследовательская деятельность</t>
  </si>
  <si>
    <t>Формирование целостной картины мира, расширение кругозора</t>
  </si>
  <si>
    <t>Образовательная область «Речевое развитие»</t>
  </si>
  <si>
    <t>Развитие речи</t>
  </si>
  <si>
    <t>Приобщение к  художественной литературе</t>
  </si>
  <si>
    <t>Образовательная область «Художественно-эстетическое развитие»</t>
  </si>
  <si>
    <t>Изобразительная деятельность</t>
  </si>
  <si>
    <t>Конструктивно-модельная деятельность</t>
  </si>
  <si>
    <t>Образовательная область «Физическое развитие»</t>
  </si>
  <si>
    <t>Сводная таблица динамики развития образовательного процесса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</si>
  <si>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</si>
  <si>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</si>
  <si>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</si>
  <si>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</si>
  <si>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</si>
  <si>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Музыкальная деятельность</t>
  </si>
  <si>
    <t>Формирование начальных представлений о здоровом образе жизни</t>
  </si>
  <si>
    <t>Образовательная область «Физическая культура»</t>
  </si>
  <si>
    <t xml:space="preserve">Бездольная Анна </t>
  </si>
  <si>
    <t xml:space="preserve">Белов Павел </t>
  </si>
  <si>
    <t xml:space="preserve">Биннатова Фатима </t>
  </si>
  <si>
    <t xml:space="preserve">Боровская Ксения </t>
  </si>
  <si>
    <t xml:space="preserve">Газиханов Тимур </t>
  </si>
  <si>
    <t xml:space="preserve">Гусев Роман </t>
  </si>
  <si>
    <t xml:space="preserve">Дадаев Юсуф </t>
  </si>
  <si>
    <t xml:space="preserve">Долгоруков Ростислав </t>
  </si>
  <si>
    <t xml:space="preserve">Долгушин Кирилл </t>
  </si>
  <si>
    <t xml:space="preserve">Емельянова Ульяна </t>
  </si>
  <si>
    <t xml:space="preserve">Иртуганов Марк </t>
  </si>
  <si>
    <t xml:space="preserve">Котельникова Алиса </t>
  </si>
  <si>
    <t xml:space="preserve">Киперь Максим </t>
  </si>
  <si>
    <t xml:space="preserve">Кривых Злата </t>
  </si>
  <si>
    <t xml:space="preserve">Кушумбаев Амирхан </t>
  </si>
  <si>
    <t xml:space="preserve">Кущ Артём </t>
  </si>
  <si>
    <t xml:space="preserve">Либеранская Ксения </t>
  </si>
  <si>
    <t xml:space="preserve">Минникаева Руслана </t>
  </si>
  <si>
    <t xml:space="preserve">Нертымов Данил </t>
  </si>
  <si>
    <t xml:space="preserve">Обухова Каролина </t>
  </si>
  <si>
    <t xml:space="preserve">Очирова София </t>
  </si>
  <si>
    <t xml:space="preserve">Пасмурнов Максим </t>
  </si>
  <si>
    <t xml:space="preserve">Рожкова Ксения </t>
  </si>
  <si>
    <t xml:space="preserve">Рябцева Ника </t>
  </si>
  <si>
    <t xml:space="preserve">Садыкова Аделина </t>
  </si>
  <si>
    <t xml:space="preserve">Самошина Надежда </t>
  </si>
  <si>
    <t>Тарасова Елизавета</t>
  </si>
  <si>
    <t xml:space="preserve">Федотов Никита </t>
  </si>
  <si>
    <t xml:space="preserve">Хайруллина Амина </t>
  </si>
  <si>
    <t xml:space="preserve">Хрипун Михаил </t>
  </si>
  <si>
    <t xml:space="preserve">Шаймухаметова Диляра </t>
  </si>
  <si>
    <t xml:space="preserve">Шебалдов Роман </t>
  </si>
  <si>
    <t>Шокуров Владимир</t>
  </si>
  <si>
    <t>Хисамиева Карина</t>
  </si>
  <si>
    <t>Хусиханов Микаил</t>
  </si>
  <si>
    <t xml:space="preserve">Хисамиева Карина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</si>
</sst>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164" fontId="0" fillId="0" borderId="1" xfId="0" applyNumberForma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/>
    <xf numFmtId="164" fontId="0" fillId="2" borderId="1" xfId="0" applyNumberFormat="1" applyFill="1" applyBorder="1"/>
    <xf numFmtId="1" fontId="0" fillId="0" borderId="1" xfId="0" applyNumberFormat="1" applyBorder="1"/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16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X47"/>
  <sheetViews>
    <sheetView tabSelected="1" view="pageBreakPreview" zoomScale="80" zoomScaleSheetLayoutView="80" workbookViewId="0">
      <selection activeCell="B25" sqref="B25:B38"/>
    </sheetView>
  </sheetViews>
  <sheetFormatPr defaultRowHeight="15"/>
  <cols>
    <col min="1" max="1" width="4.7109375" customWidth="1"/>
    <col min="2" max="2" width="23.7109375" customWidth="1"/>
  </cols>
  <sheetData>
    <row r="1" spans="1:24" ht="18.7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</row>
    <row r="2" spans="1:24" ht="16.5" customHeight="1">
      <c r="A2" s="56" t="s">
        <v>10</v>
      </c>
      <c r="B2" s="56" t="s">
        <v>1</v>
      </c>
      <c r="C2" s="58" t="s">
        <v>2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3" spans="1:24" ht="35.25" customHeight="1">
      <c r="A3" s="56"/>
      <c r="B3" s="56"/>
      <c r="C3" s="56">
        <v>1</v>
      </c>
      <c r="D3" s="56"/>
      <c r="E3" s="56">
        <v>2</v>
      </c>
      <c r="F3" s="56"/>
      <c r="G3" s="56">
        <v>3</v>
      </c>
      <c r="H3" s="56"/>
      <c r="I3" s="56">
        <v>4</v>
      </c>
      <c r="J3" s="56"/>
      <c r="K3" s="56">
        <v>5</v>
      </c>
      <c r="L3" s="56"/>
      <c r="M3" s="56">
        <v>6</v>
      </c>
      <c r="N3" s="56"/>
      <c r="O3" s="56">
        <v>7</v>
      </c>
      <c r="P3" s="56"/>
      <c r="Q3" s="56">
        <v>8</v>
      </c>
      <c r="R3" s="56"/>
      <c r="S3" s="56">
        <v>9</v>
      </c>
      <c r="T3" s="56"/>
      <c r="U3" s="62">
        <v>10</v>
      </c>
      <c r="V3" s="63"/>
      <c r="W3" s="56" t="s">
        <v>3</v>
      </c>
      <c r="X3" s="56"/>
    </row>
    <row r="4" spans="1:24">
      <c r="A4" s="56"/>
      <c r="B4" s="5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39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6" t="s">
        <v>4</v>
      </c>
      <c r="V4" s="16" t="s">
        <v>5</v>
      </c>
      <c r="W4" s="1" t="s">
        <v>4</v>
      </c>
      <c r="X4" s="1" t="s">
        <v>5</v>
      </c>
    </row>
    <row r="5" spans="1:24">
      <c r="A5" s="30">
        <v>1</v>
      </c>
      <c r="B5" s="49" t="s">
        <v>33</v>
      </c>
      <c r="C5" s="20">
        <v>1</v>
      </c>
      <c r="D5" s="2">
        <v>2</v>
      </c>
      <c r="E5" s="2">
        <v>1</v>
      </c>
      <c r="F5" s="2">
        <v>2</v>
      </c>
      <c r="G5" s="2">
        <v>1</v>
      </c>
      <c r="H5" s="2">
        <v>2</v>
      </c>
      <c r="I5" s="2">
        <v>2</v>
      </c>
      <c r="J5" s="2">
        <v>3</v>
      </c>
      <c r="K5" s="2">
        <v>1</v>
      </c>
      <c r="L5" s="2">
        <v>2</v>
      </c>
      <c r="M5" s="2">
        <v>1</v>
      </c>
      <c r="N5" s="2">
        <v>2</v>
      </c>
      <c r="O5" s="1">
        <v>1</v>
      </c>
      <c r="P5" s="1">
        <v>2</v>
      </c>
      <c r="Q5" s="1">
        <v>2</v>
      </c>
      <c r="R5" s="1">
        <v>3</v>
      </c>
      <c r="S5" s="1">
        <v>2</v>
      </c>
      <c r="T5" s="1">
        <v>3</v>
      </c>
      <c r="U5" s="16">
        <v>2</v>
      </c>
      <c r="V5" s="16">
        <v>3</v>
      </c>
      <c r="W5" s="6">
        <f>(C5+E5+G5+I5+K5+M5+O5+Q5+S5+U5)/10</f>
        <v>1.4</v>
      </c>
      <c r="X5" s="21">
        <f>(D5+F5+H5+J5+L5+N5+P5+R5+T5+V5)/10</f>
        <v>2.4</v>
      </c>
    </row>
    <row r="6" spans="1:24">
      <c r="A6" s="30">
        <v>2</v>
      </c>
      <c r="B6" s="49" t="s">
        <v>34</v>
      </c>
      <c r="C6" s="20">
        <v>1</v>
      </c>
      <c r="D6" s="2">
        <v>2</v>
      </c>
      <c r="E6" s="2">
        <v>1</v>
      </c>
      <c r="F6" s="2">
        <v>2</v>
      </c>
      <c r="G6" s="2">
        <v>1</v>
      </c>
      <c r="H6" s="2">
        <v>2</v>
      </c>
      <c r="I6" s="2">
        <v>1</v>
      </c>
      <c r="J6" s="2">
        <v>2</v>
      </c>
      <c r="K6" s="2">
        <v>1</v>
      </c>
      <c r="L6" s="2">
        <v>2</v>
      </c>
      <c r="M6" s="2">
        <v>1</v>
      </c>
      <c r="N6" s="2">
        <v>2</v>
      </c>
      <c r="O6" s="1">
        <v>1</v>
      </c>
      <c r="P6" s="1">
        <v>2</v>
      </c>
      <c r="Q6" s="1">
        <v>1</v>
      </c>
      <c r="R6" s="1">
        <v>2</v>
      </c>
      <c r="S6" s="1">
        <v>2</v>
      </c>
      <c r="T6" s="1">
        <v>3</v>
      </c>
      <c r="U6" s="16">
        <v>2</v>
      </c>
      <c r="V6" s="16">
        <v>3</v>
      </c>
      <c r="W6" s="6">
        <f t="shared" ref="W6:W46" si="0">(C6+E6+G6+I6+K6+M6+O6+Q6+S6+U6)/10</f>
        <v>1.2</v>
      </c>
      <c r="X6" s="21">
        <f t="shared" ref="X6:X46" si="1">(D6+F6+H6+J6+L6+N6+P6+R6+T6+V6)/10</f>
        <v>2.2000000000000002</v>
      </c>
    </row>
    <row r="7" spans="1:24">
      <c r="A7" s="30">
        <v>3</v>
      </c>
      <c r="B7" s="49" t="s">
        <v>35</v>
      </c>
      <c r="C7" s="20">
        <v>1</v>
      </c>
      <c r="D7" s="2">
        <v>2</v>
      </c>
      <c r="E7" s="2">
        <v>1</v>
      </c>
      <c r="F7" s="2">
        <v>2</v>
      </c>
      <c r="G7" s="2">
        <v>1</v>
      </c>
      <c r="H7" s="2">
        <v>2</v>
      </c>
      <c r="I7" s="2">
        <v>1</v>
      </c>
      <c r="J7" s="2">
        <v>2</v>
      </c>
      <c r="K7" s="2">
        <v>1</v>
      </c>
      <c r="L7" s="2">
        <v>2</v>
      </c>
      <c r="M7" s="2">
        <v>1</v>
      </c>
      <c r="N7" s="2">
        <v>2</v>
      </c>
      <c r="O7" s="1">
        <v>1</v>
      </c>
      <c r="P7" s="1">
        <v>2</v>
      </c>
      <c r="Q7" s="1">
        <v>1</v>
      </c>
      <c r="R7" s="1">
        <v>2</v>
      </c>
      <c r="S7" s="1">
        <v>1</v>
      </c>
      <c r="T7" s="1">
        <v>2</v>
      </c>
      <c r="U7" s="16">
        <v>1</v>
      </c>
      <c r="V7" s="16">
        <v>2</v>
      </c>
      <c r="W7" s="6">
        <f t="shared" si="0"/>
        <v>1</v>
      </c>
      <c r="X7" s="21">
        <f t="shared" si="1"/>
        <v>2</v>
      </c>
    </row>
    <row r="8" spans="1:24">
      <c r="A8" s="30">
        <v>4</v>
      </c>
      <c r="B8" s="49" t="s">
        <v>36</v>
      </c>
      <c r="C8" s="20">
        <v>2</v>
      </c>
      <c r="D8" s="2">
        <v>3</v>
      </c>
      <c r="E8" s="2">
        <v>2</v>
      </c>
      <c r="F8" s="2">
        <v>3</v>
      </c>
      <c r="G8" s="2">
        <v>3</v>
      </c>
      <c r="H8" s="2">
        <v>3</v>
      </c>
      <c r="I8" s="2">
        <v>3</v>
      </c>
      <c r="J8" s="2">
        <v>3</v>
      </c>
      <c r="K8" s="2">
        <v>2</v>
      </c>
      <c r="L8" s="2">
        <v>3</v>
      </c>
      <c r="M8" s="2">
        <v>2</v>
      </c>
      <c r="N8" s="2">
        <v>3</v>
      </c>
      <c r="O8" s="1">
        <v>2</v>
      </c>
      <c r="P8" s="1">
        <v>3</v>
      </c>
      <c r="Q8" s="1">
        <v>3</v>
      </c>
      <c r="R8" s="1">
        <v>3</v>
      </c>
      <c r="S8" s="1">
        <v>3</v>
      </c>
      <c r="T8" s="1">
        <v>3</v>
      </c>
      <c r="U8" s="16">
        <v>3</v>
      </c>
      <c r="V8" s="16">
        <v>3</v>
      </c>
      <c r="W8" s="6">
        <f t="shared" si="0"/>
        <v>2.5</v>
      </c>
      <c r="X8" s="21">
        <f t="shared" si="1"/>
        <v>3</v>
      </c>
    </row>
    <row r="9" spans="1:24">
      <c r="A9" s="30">
        <v>5</v>
      </c>
      <c r="B9" s="49" t="s">
        <v>37</v>
      </c>
      <c r="C9" s="20">
        <v>2</v>
      </c>
      <c r="D9" s="2">
        <v>3</v>
      </c>
      <c r="E9" s="2">
        <v>2</v>
      </c>
      <c r="F9" s="2">
        <v>3</v>
      </c>
      <c r="G9" s="2">
        <v>1</v>
      </c>
      <c r="H9" s="2">
        <v>2</v>
      </c>
      <c r="I9" s="2">
        <v>3</v>
      </c>
      <c r="J9" s="2">
        <v>3</v>
      </c>
      <c r="K9" s="2">
        <v>1</v>
      </c>
      <c r="L9" s="2">
        <v>2</v>
      </c>
      <c r="M9" s="2">
        <v>2</v>
      </c>
      <c r="N9" s="2">
        <v>3</v>
      </c>
      <c r="O9" s="1">
        <v>1</v>
      </c>
      <c r="P9" s="1">
        <v>2</v>
      </c>
      <c r="Q9" s="1">
        <v>2</v>
      </c>
      <c r="R9" s="1">
        <v>3</v>
      </c>
      <c r="S9" s="1">
        <v>3</v>
      </c>
      <c r="T9" s="1">
        <v>3</v>
      </c>
      <c r="U9" s="16">
        <v>2</v>
      </c>
      <c r="V9" s="16">
        <v>3</v>
      </c>
      <c r="W9" s="6">
        <f t="shared" si="0"/>
        <v>1.9</v>
      </c>
      <c r="X9" s="21">
        <f t="shared" si="1"/>
        <v>2.7</v>
      </c>
    </row>
    <row r="10" spans="1:24">
      <c r="A10" s="30">
        <v>6</v>
      </c>
      <c r="B10" s="49" t="s">
        <v>38</v>
      </c>
      <c r="C10" s="20">
        <v>2</v>
      </c>
      <c r="D10" s="2">
        <v>3</v>
      </c>
      <c r="E10" s="2">
        <v>2</v>
      </c>
      <c r="F10" s="2">
        <v>3</v>
      </c>
      <c r="G10" s="2">
        <v>2</v>
      </c>
      <c r="H10" s="2">
        <v>3</v>
      </c>
      <c r="I10" s="2">
        <v>2</v>
      </c>
      <c r="J10" s="2">
        <v>2</v>
      </c>
      <c r="K10" s="2">
        <v>2</v>
      </c>
      <c r="L10" s="2">
        <v>3</v>
      </c>
      <c r="M10" s="2">
        <v>2</v>
      </c>
      <c r="N10" s="2">
        <v>3</v>
      </c>
      <c r="O10" s="1">
        <v>1</v>
      </c>
      <c r="P10" s="18">
        <v>2</v>
      </c>
      <c r="Q10" s="1">
        <v>2</v>
      </c>
      <c r="R10" s="18">
        <v>3</v>
      </c>
      <c r="S10" s="1">
        <v>3</v>
      </c>
      <c r="T10" s="18">
        <v>3</v>
      </c>
      <c r="U10" s="16">
        <v>2</v>
      </c>
      <c r="V10" s="18">
        <v>3</v>
      </c>
      <c r="W10" s="6">
        <f t="shared" si="0"/>
        <v>2</v>
      </c>
      <c r="X10" s="21">
        <f t="shared" si="1"/>
        <v>2.8</v>
      </c>
    </row>
    <row r="11" spans="1:24">
      <c r="A11" s="30">
        <v>7</v>
      </c>
      <c r="B11" s="49" t="s">
        <v>39</v>
      </c>
      <c r="C11" s="20">
        <v>1</v>
      </c>
      <c r="D11" s="2">
        <v>2</v>
      </c>
      <c r="E11" s="2">
        <v>1</v>
      </c>
      <c r="F11" s="2">
        <v>2</v>
      </c>
      <c r="G11" s="2">
        <v>1</v>
      </c>
      <c r="H11" s="2">
        <v>2</v>
      </c>
      <c r="I11" s="2">
        <v>1</v>
      </c>
      <c r="J11" s="2">
        <v>2</v>
      </c>
      <c r="K11" s="2">
        <v>1</v>
      </c>
      <c r="L11" s="2">
        <v>2</v>
      </c>
      <c r="M11" s="2">
        <v>1</v>
      </c>
      <c r="N11" s="2">
        <v>2</v>
      </c>
      <c r="O11" s="1">
        <v>1</v>
      </c>
      <c r="P11" s="18">
        <v>2</v>
      </c>
      <c r="Q11" s="1">
        <v>1</v>
      </c>
      <c r="R11" s="18">
        <v>2</v>
      </c>
      <c r="S11" s="1">
        <v>1</v>
      </c>
      <c r="T11" s="18">
        <v>2</v>
      </c>
      <c r="U11" s="16">
        <v>2</v>
      </c>
      <c r="V11" s="18">
        <v>3</v>
      </c>
      <c r="W11" s="6">
        <f t="shared" si="0"/>
        <v>1.1000000000000001</v>
      </c>
      <c r="X11" s="21">
        <f t="shared" si="1"/>
        <v>2.1</v>
      </c>
    </row>
    <row r="12" spans="1:24">
      <c r="A12" s="30">
        <v>8</v>
      </c>
      <c r="B12" s="49" t="s">
        <v>40</v>
      </c>
      <c r="C12" s="20">
        <v>2</v>
      </c>
      <c r="D12" s="2">
        <v>3</v>
      </c>
      <c r="E12" s="2">
        <v>2</v>
      </c>
      <c r="F12" s="2">
        <v>3</v>
      </c>
      <c r="G12" s="2">
        <v>2</v>
      </c>
      <c r="H12" s="2">
        <v>3</v>
      </c>
      <c r="I12" s="2">
        <v>2</v>
      </c>
      <c r="J12" s="2">
        <v>3</v>
      </c>
      <c r="K12" s="2">
        <v>1</v>
      </c>
      <c r="L12" s="2">
        <v>2</v>
      </c>
      <c r="M12" s="2">
        <v>1</v>
      </c>
      <c r="N12" s="2">
        <v>2</v>
      </c>
      <c r="O12" s="1">
        <v>1</v>
      </c>
      <c r="P12" s="1">
        <v>2</v>
      </c>
      <c r="Q12" s="1">
        <v>1</v>
      </c>
      <c r="R12" s="1">
        <v>2</v>
      </c>
      <c r="S12" s="1">
        <v>2</v>
      </c>
      <c r="T12" s="1">
        <v>3</v>
      </c>
      <c r="U12" s="16">
        <v>2</v>
      </c>
      <c r="V12" s="16">
        <v>3</v>
      </c>
      <c r="W12" s="6">
        <f t="shared" si="0"/>
        <v>1.6</v>
      </c>
      <c r="X12" s="21">
        <f t="shared" si="1"/>
        <v>2.6</v>
      </c>
    </row>
    <row r="13" spans="1:24">
      <c r="A13" s="30">
        <v>9</v>
      </c>
      <c r="B13" s="49" t="s">
        <v>41</v>
      </c>
      <c r="C13" s="20">
        <v>2</v>
      </c>
      <c r="D13" s="2">
        <v>3</v>
      </c>
      <c r="E13" s="2">
        <v>2</v>
      </c>
      <c r="F13" s="2">
        <v>3</v>
      </c>
      <c r="G13" s="2">
        <v>1</v>
      </c>
      <c r="H13" s="2">
        <v>2</v>
      </c>
      <c r="I13" s="2">
        <v>2</v>
      </c>
      <c r="J13" s="2">
        <v>3</v>
      </c>
      <c r="K13" s="2">
        <v>1</v>
      </c>
      <c r="L13" s="2">
        <v>2</v>
      </c>
      <c r="M13" s="2">
        <v>2</v>
      </c>
      <c r="N13" s="2">
        <v>3</v>
      </c>
      <c r="O13" s="1">
        <v>1</v>
      </c>
      <c r="P13" s="1">
        <v>2</v>
      </c>
      <c r="Q13" s="1">
        <v>1</v>
      </c>
      <c r="R13" s="1">
        <v>2</v>
      </c>
      <c r="S13" s="1">
        <v>2</v>
      </c>
      <c r="T13" s="1">
        <v>3</v>
      </c>
      <c r="U13" s="16">
        <v>2</v>
      </c>
      <c r="V13" s="16">
        <v>3</v>
      </c>
      <c r="W13" s="6">
        <f t="shared" si="0"/>
        <v>1.6</v>
      </c>
      <c r="X13" s="21">
        <f t="shared" si="1"/>
        <v>2.6</v>
      </c>
    </row>
    <row r="14" spans="1:24">
      <c r="A14" s="30">
        <v>10</v>
      </c>
      <c r="B14" s="49" t="s">
        <v>42</v>
      </c>
      <c r="C14" s="20">
        <v>2</v>
      </c>
      <c r="D14" s="2">
        <v>3</v>
      </c>
      <c r="E14" s="2">
        <v>2</v>
      </c>
      <c r="F14" s="2">
        <v>3</v>
      </c>
      <c r="G14" s="2">
        <v>1</v>
      </c>
      <c r="H14" s="2">
        <v>2</v>
      </c>
      <c r="I14" s="2">
        <v>1</v>
      </c>
      <c r="J14" s="2">
        <v>2</v>
      </c>
      <c r="K14" s="2">
        <v>1</v>
      </c>
      <c r="L14" s="2">
        <v>2</v>
      </c>
      <c r="M14" s="2">
        <v>1</v>
      </c>
      <c r="N14" s="2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6">
        <v>2</v>
      </c>
      <c r="V14" s="16">
        <v>3</v>
      </c>
      <c r="W14" s="6">
        <f t="shared" si="0"/>
        <v>1.4</v>
      </c>
      <c r="X14" s="21">
        <f t="shared" si="1"/>
        <v>2.4</v>
      </c>
    </row>
    <row r="15" spans="1:24">
      <c r="A15" s="30">
        <v>11</v>
      </c>
      <c r="B15" s="49" t="s">
        <v>43</v>
      </c>
      <c r="C15" s="20">
        <v>2</v>
      </c>
      <c r="D15" s="2">
        <v>2</v>
      </c>
      <c r="E15" s="2">
        <v>2</v>
      </c>
      <c r="F15" s="2">
        <v>3</v>
      </c>
      <c r="G15" s="2">
        <v>2</v>
      </c>
      <c r="H15" s="2">
        <v>3</v>
      </c>
      <c r="I15" s="2">
        <v>1</v>
      </c>
      <c r="J15" s="2">
        <v>2</v>
      </c>
      <c r="K15" s="2">
        <v>1</v>
      </c>
      <c r="L15" s="2">
        <v>2</v>
      </c>
      <c r="M15" s="2">
        <v>1</v>
      </c>
      <c r="N15" s="2">
        <v>2</v>
      </c>
      <c r="O15" s="1">
        <v>1</v>
      </c>
      <c r="P15" s="1">
        <v>2</v>
      </c>
      <c r="Q15" s="1">
        <v>1</v>
      </c>
      <c r="R15" s="1">
        <v>2</v>
      </c>
      <c r="S15" s="1">
        <v>2</v>
      </c>
      <c r="T15" s="1">
        <v>3</v>
      </c>
      <c r="U15" s="16">
        <v>2</v>
      </c>
      <c r="V15" s="16">
        <v>3</v>
      </c>
      <c r="W15" s="6">
        <f t="shared" si="0"/>
        <v>1.5</v>
      </c>
      <c r="X15" s="21">
        <f t="shared" si="1"/>
        <v>2.4</v>
      </c>
    </row>
    <row r="16" spans="1:24">
      <c r="A16" s="30">
        <v>12</v>
      </c>
      <c r="B16" s="49" t="s">
        <v>44</v>
      </c>
      <c r="C16" s="20">
        <v>2</v>
      </c>
      <c r="D16" s="2">
        <v>3</v>
      </c>
      <c r="E16" s="2">
        <v>2</v>
      </c>
      <c r="F16" s="2">
        <v>3</v>
      </c>
      <c r="G16" s="2">
        <v>3</v>
      </c>
      <c r="H16" s="2">
        <v>3</v>
      </c>
      <c r="I16" s="2">
        <v>3</v>
      </c>
      <c r="J16" s="2">
        <v>3</v>
      </c>
      <c r="K16" s="2">
        <v>2</v>
      </c>
      <c r="L16" s="2">
        <v>3</v>
      </c>
      <c r="M16" s="2">
        <v>2</v>
      </c>
      <c r="N16" s="2">
        <v>3</v>
      </c>
      <c r="O16" s="1">
        <v>2</v>
      </c>
      <c r="P16" s="1">
        <v>3</v>
      </c>
      <c r="Q16" s="1">
        <v>2</v>
      </c>
      <c r="R16" s="1">
        <v>3</v>
      </c>
      <c r="S16" s="1">
        <v>3</v>
      </c>
      <c r="T16" s="1">
        <v>3</v>
      </c>
      <c r="U16" s="16">
        <v>2</v>
      </c>
      <c r="V16" s="16">
        <v>3</v>
      </c>
      <c r="W16" s="6">
        <f t="shared" si="0"/>
        <v>2.2999999999999998</v>
      </c>
      <c r="X16" s="21">
        <f t="shared" si="1"/>
        <v>3</v>
      </c>
    </row>
    <row r="17" spans="1:24">
      <c r="A17" s="30">
        <v>13</v>
      </c>
      <c r="B17" s="49" t="s">
        <v>45</v>
      </c>
      <c r="C17" s="20">
        <v>2</v>
      </c>
      <c r="D17" s="2">
        <v>2</v>
      </c>
      <c r="E17" s="2">
        <v>2</v>
      </c>
      <c r="F17" s="2">
        <v>3</v>
      </c>
      <c r="G17" s="2">
        <v>1</v>
      </c>
      <c r="H17" s="2">
        <v>2</v>
      </c>
      <c r="I17" s="2">
        <v>2</v>
      </c>
      <c r="J17" s="2">
        <v>3</v>
      </c>
      <c r="K17" s="2">
        <v>1</v>
      </c>
      <c r="L17" s="2">
        <v>2</v>
      </c>
      <c r="M17" s="2">
        <v>1</v>
      </c>
      <c r="N17" s="2">
        <v>2</v>
      </c>
      <c r="O17" s="1">
        <v>1</v>
      </c>
      <c r="P17" s="1">
        <v>2</v>
      </c>
      <c r="Q17" s="1">
        <v>1</v>
      </c>
      <c r="R17" s="1">
        <v>2</v>
      </c>
      <c r="S17" s="1">
        <v>2</v>
      </c>
      <c r="T17" s="1">
        <v>3</v>
      </c>
      <c r="U17" s="16">
        <v>1</v>
      </c>
      <c r="V17" s="16">
        <v>2</v>
      </c>
      <c r="W17" s="6">
        <f t="shared" si="0"/>
        <v>1.4</v>
      </c>
      <c r="X17" s="21">
        <f t="shared" si="1"/>
        <v>2.2999999999999998</v>
      </c>
    </row>
    <row r="18" spans="1:24">
      <c r="A18" s="30">
        <v>14</v>
      </c>
      <c r="B18" s="49" t="s">
        <v>46</v>
      </c>
      <c r="C18" s="20">
        <v>2</v>
      </c>
      <c r="D18" s="2">
        <v>3</v>
      </c>
      <c r="E18" s="2">
        <v>2</v>
      </c>
      <c r="F18" s="2">
        <v>3</v>
      </c>
      <c r="G18" s="2">
        <v>1</v>
      </c>
      <c r="H18" s="2">
        <v>2</v>
      </c>
      <c r="I18" s="2">
        <v>2</v>
      </c>
      <c r="J18" s="2">
        <v>3</v>
      </c>
      <c r="K18" s="2">
        <v>1</v>
      </c>
      <c r="L18" s="2">
        <v>2</v>
      </c>
      <c r="M18" s="2">
        <v>1</v>
      </c>
      <c r="N18" s="2">
        <v>2</v>
      </c>
      <c r="O18" s="1">
        <v>1</v>
      </c>
      <c r="P18" s="1">
        <v>2</v>
      </c>
      <c r="Q18" s="1">
        <v>1</v>
      </c>
      <c r="R18" s="1">
        <v>2</v>
      </c>
      <c r="S18" s="1">
        <v>2</v>
      </c>
      <c r="T18" s="1">
        <v>3</v>
      </c>
      <c r="U18" s="16">
        <v>2</v>
      </c>
      <c r="V18" s="16">
        <v>3</v>
      </c>
      <c r="W18" s="6">
        <f t="shared" si="0"/>
        <v>1.5</v>
      </c>
      <c r="X18" s="21">
        <f t="shared" si="1"/>
        <v>2.5</v>
      </c>
    </row>
    <row r="19" spans="1:24">
      <c r="A19" s="30">
        <v>15</v>
      </c>
      <c r="B19" s="49" t="s">
        <v>47</v>
      </c>
      <c r="C19" s="20">
        <v>2</v>
      </c>
      <c r="D19" s="2">
        <v>3</v>
      </c>
      <c r="E19" s="2">
        <v>2</v>
      </c>
      <c r="F19" s="2">
        <v>3</v>
      </c>
      <c r="G19" s="2">
        <v>2</v>
      </c>
      <c r="H19" s="2">
        <v>3</v>
      </c>
      <c r="I19" s="2">
        <v>2</v>
      </c>
      <c r="J19" s="2">
        <v>3</v>
      </c>
      <c r="K19" s="2">
        <v>1</v>
      </c>
      <c r="L19" s="2">
        <v>2</v>
      </c>
      <c r="M19" s="2">
        <v>2</v>
      </c>
      <c r="N19" s="2">
        <v>3</v>
      </c>
      <c r="O19" s="1">
        <v>1</v>
      </c>
      <c r="P19" s="1">
        <v>2</v>
      </c>
      <c r="Q19" s="1">
        <v>1</v>
      </c>
      <c r="R19" s="1">
        <v>2</v>
      </c>
      <c r="S19" s="1">
        <v>2</v>
      </c>
      <c r="T19" s="1">
        <v>3</v>
      </c>
      <c r="U19" s="16">
        <v>2</v>
      </c>
      <c r="V19" s="16">
        <v>3</v>
      </c>
      <c r="W19" s="6">
        <f t="shared" si="0"/>
        <v>1.7</v>
      </c>
      <c r="X19" s="21">
        <f t="shared" si="1"/>
        <v>2.7</v>
      </c>
    </row>
    <row r="20" spans="1:24">
      <c r="A20" s="30">
        <v>16</v>
      </c>
      <c r="B20" s="49" t="s">
        <v>48</v>
      </c>
      <c r="C20" s="20">
        <v>2</v>
      </c>
      <c r="D20" s="2">
        <v>3</v>
      </c>
      <c r="E20" s="2">
        <v>2</v>
      </c>
      <c r="F20" s="2">
        <v>3</v>
      </c>
      <c r="G20" s="2">
        <v>2</v>
      </c>
      <c r="H20" s="2">
        <v>3</v>
      </c>
      <c r="I20" s="2">
        <v>2</v>
      </c>
      <c r="J20" s="2">
        <v>3</v>
      </c>
      <c r="K20" s="2">
        <v>1</v>
      </c>
      <c r="L20" s="2">
        <v>2</v>
      </c>
      <c r="M20" s="2">
        <v>2</v>
      </c>
      <c r="N20" s="2">
        <v>3</v>
      </c>
      <c r="O20" s="1">
        <v>1</v>
      </c>
      <c r="P20" s="1">
        <v>2</v>
      </c>
      <c r="Q20" s="1">
        <v>1</v>
      </c>
      <c r="R20" s="1">
        <v>2</v>
      </c>
      <c r="S20" s="1">
        <v>1</v>
      </c>
      <c r="T20" s="1">
        <v>3</v>
      </c>
      <c r="U20" s="16">
        <v>2</v>
      </c>
      <c r="V20" s="16">
        <v>3</v>
      </c>
      <c r="W20" s="6">
        <f t="shared" si="0"/>
        <v>1.6</v>
      </c>
      <c r="X20" s="21">
        <f t="shared" si="1"/>
        <v>2.7</v>
      </c>
    </row>
    <row r="21" spans="1:24">
      <c r="A21" s="30">
        <v>17</v>
      </c>
      <c r="B21" s="49" t="s">
        <v>49</v>
      </c>
      <c r="C21" s="20">
        <v>2</v>
      </c>
      <c r="D21" s="2">
        <v>3</v>
      </c>
      <c r="E21" s="2">
        <v>2</v>
      </c>
      <c r="F21" s="2">
        <v>3</v>
      </c>
      <c r="G21" s="2">
        <v>2</v>
      </c>
      <c r="H21" s="2">
        <v>3</v>
      </c>
      <c r="I21" s="2">
        <v>3</v>
      </c>
      <c r="J21" s="2">
        <v>3</v>
      </c>
      <c r="K21" s="2">
        <v>1</v>
      </c>
      <c r="L21" s="2">
        <v>2</v>
      </c>
      <c r="M21" s="2">
        <v>2</v>
      </c>
      <c r="N21" s="2">
        <v>3</v>
      </c>
      <c r="O21" s="1">
        <v>2</v>
      </c>
      <c r="P21" s="1">
        <v>3</v>
      </c>
      <c r="Q21" s="1">
        <v>2</v>
      </c>
      <c r="R21" s="1">
        <v>3</v>
      </c>
      <c r="S21" s="1">
        <v>2</v>
      </c>
      <c r="T21" s="1">
        <v>3</v>
      </c>
      <c r="U21" s="16">
        <v>2</v>
      </c>
      <c r="V21" s="16">
        <v>3</v>
      </c>
      <c r="W21" s="6">
        <f t="shared" si="0"/>
        <v>2</v>
      </c>
      <c r="X21" s="21">
        <f t="shared" si="1"/>
        <v>2.9</v>
      </c>
    </row>
    <row r="22" spans="1:24">
      <c r="A22" s="30">
        <v>18</v>
      </c>
      <c r="B22" s="49" t="s">
        <v>50</v>
      </c>
      <c r="C22" s="20">
        <v>2</v>
      </c>
      <c r="D22" s="2">
        <v>3</v>
      </c>
      <c r="E22" s="2">
        <v>2</v>
      </c>
      <c r="F22" s="2">
        <v>3</v>
      </c>
      <c r="G22" s="2">
        <v>2</v>
      </c>
      <c r="H22" s="2">
        <v>3</v>
      </c>
      <c r="I22" s="2">
        <v>3</v>
      </c>
      <c r="J22" s="2">
        <v>3</v>
      </c>
      <c r="K22" s="2">
        <v>1</v>
      </c>
      <c r="L22" s="2">
        <v>2</v>
      </c>
      <c r="M22" s="2">
        <v>2</v>
      </c>
      <c r="N22" s="2">
        <v>3</v>
      </c>
      <c r="O22" s="1">
        <v>2</v>
      </c>
      <c r="P22" s="1">
        <v>3</v>
      </c>
      <c r="Q22" s="1">
        <v>2</v>
      </c>
      <c r="R22" s="1">
        <v>3</v>
      </c>
      <c r="S22" s="1">
        <v>2</v>
      </c>
      <c r="T22" s="1">
        <v>3</v>
      </c>
      <c r="U22" s="16">
        <v>2</v>
      </c>
      <c r="V22" s="16">
        <v>3</v>
      </c>
      <c r="W22" s="6">
        <f t="shared" si="0"/>
        <v>2</v>
      </c>
      <c r="X22" s="21">
        <f t="shared" si="1"/>
        <v>2.9</v>
      </c>
    </row>
    <row r="23" spans="1:24">
      <c r="A23" s="30">
        <v>19</v>
      </c>
      <c r="B23" s="49" t="s">
        <v>51</v>
      </c>
      <c r="C23" s="20">
        <v>2</v>
      </c>
      <c r="D23" s="2">
        <v>3</v>
      </c>
      <c r="E23" s="2">
        <v>2</v>
      </c>
      <c r="F23" s="2">
        <v>3</v>
      </c>
      <c r="G23" s="2">
        <v>2</v>
      </c>
      <c r="H23" s="2">
        <v>3</v>
      </c>
      <c r="I23" s="2">
        <v>2</v>
      </c>
      <c r="J23" s="2">
        <v>3</v>
      </c>
      <c r="K23" s="2">
        <v>1</v>
      </c>
      <c r="L23" s="2">
        <v>2</v>
      </c>
      <c r="M23" s="2">
        <v>2</v>
      </c>
      <c r="N23" s="2">
        <v>3</v>
      </c>
      <c r="O23" s="1">
        <v>1</v>
      </c>
      <c r="P23" s="18">
        <v>2</v>
      </c>
      <c r="Q23" s="1">
        <v>2</v>
      </c>
      <c r="R23" s="18">
        <v>3</v>
      </c>
      <c r="S23" s="1">
        <v>2</v>
      </c>
      <c r="T23" s="18">
        <v>3</v>
      </c>
      <c r="U23" s="16">
        <v>2</v>
      </c>
      <c r="V23" s="18">
        <v>3</v>
      </c>
      <c r="W23" s="6">
        <f t="shared" si="0"/>
        <v>1.8</v>
      </c>
      <c r="X23" s="21">
        <f t="shared" si="1"/>
        <v>2.8</v>
      </c>
    </row>
    <row r="24" spans="1:24">
      <c r="A24" s="30">
        <v>20</v>
      </c>
      <c r="B24" s="49" t="s">
        <v>52</v>
      </c>
      <c r="C24" s="20">
        <v>2</v>
      </c>
      <c r="D24" s="2">
        <v>2</v>
      </c>
      <c r="E24" s="2">
        <v>2</v>
      </c>
      <c r="F24" s="2">
        <v>3</v>
      </c>
      <c r="G24" s="2">
        <v>2</v>
      </c>
      <c r="H24" s="2">
        <v>3</v>
      </c>
      <c r="I24" s="2">
        <v>2</v>
      </c>
      <c r="J24" s="2">
        <v>3</v>
      </c>
      <c r="K24" s="2">
        <v>1</v>
      </c>
      <c r="L24" s="2">
        <v>2</v>
      </c>
      <c r="M24" s="2">
        <v>2</v>
      </c>
      <c r="N24" s="2">
        <v>3</v>
      </c>
      <c r="O24" s="1">
        <v>2</v>
      </c>
      <c r="P24" s="18">
        <v>3</v>
      </c>
      <c r="Q24" s="1">
        <v>2</v>
      </c>
      <c r="R24" s="18">
        <v>3</v>
      </c>
      <c r="S24" s="1">
        <v>2</v>
      </c>
      <c r="T24" s="18">
        <v>3</v>
      </c>
      <c r="U24" s="16">
        <v>2</v>
      </c>
      <c r="V24" s="18">
        <v>3</v>
      </c>
      <c r="W24" s="6">
        <f t="shared" si="0"/>
        <v>1.9</v>
      </c>
      <c r="X24" s="21">
        <f t="shared" si="1"/>
        <v>2.8</v>
      </c>
    </row>
    <row r="25" spans="1:24">
      <c r="A25" s="30">
        <v>21</v>
      </c>
      <c r="B25" s="49" t="s">
        <v>53</v>
      </c>
      <c r="C25" s="20">
        <v>1</v>
      </c>
      <c r="D25" s="2">
        <v>2</v>
      </c>
      <c r="E25" s="2">
        <v>1</v>
      </c>
      <c r="F25" s="2">
        <v>2</v>
      </c>
      <c r="G25" s="2">
        <v>2</v>
      </c>
      <c r="H25" s="2">
        <v>3</v>
      </c>
      <c r="I25" s="2">
        <v>2</v>
      </c>
      <c r="J25" s="2">
        <v>3</v>
      </c>
      <c r="K25" s="2">
        <v>1</v>
      </c>
      <c r="L25" s="2">
        <v>2</v>
      </c>
      <c r="M25" s="2">
        <v>1</v>
      </c>
      <c r="N25" s="2">
        <v>2</v>
      </c>
      <c r="O25" s="1">
        <v>1</v>
      </c>
      <c r="P25" s="18">
        <v>2</v>
      </c>
      <c r="Q25" s="1">
        <v>2</v>
      </c>
      <c r="R25" s="18">
        <v>3</v>
      </c>
      <c r="S25" s="1">
        <v>3</v>
      </c>
      <c r="T25" s="18">
        <v>3</v>
      </c>
      <c r="U25" s="16">
        <v>2</v>
      </c>
      <c r="V25" s="18">
        <v>3</v>
      </c>
      <c r="W25" s="6">
        <f t="shared" si="0"/>
        <v>1.6</v>
      </c>
      <c r="X25" s="21">
        <f t="shared" si="1"/>
        <v>2.5</v>
      </c>
    </row>
    <row r="26" spans="1:24">
      <c r="A26" s="30">
        <v>22</v>
      </c>
      <c r="B26" s="49" t="s">
        <v>54</v>
      </c>
      <c r="C26" s="20">
        <v>2</v>
      </c>
      <c r="D26" s="2">
        <v>2</v>
      </c>
      <c r="E26" s="2">
        <v>1</v>
      </c>
      <c r="F26" s="2">
        <v>2</v>
      </c>
      <c r="G26" s="2">
        <v>1</v>
      </c>
      <c r="H26" s="2">
        <v>2</v>
      </c>
      <c r="I26" s="2">
        <v>2</v>
      </c>
      <c r="J26" s="2">
        <v>3</v>
      </c>
      <c r="K26" s="2">
        <v>1</v>
      </c>
      <c r="L26" s="2">
        <v>2</v>
      </c>
      <c r="M26" s="2">
        <v>2</v>
      </c>
      <c r="N26" s="2">
        <v>3</v>
      </c>
      <c r="O26" s="1">
        <v>1</v>
      </c>
      <c r="P26" s="18">
        <v>2</v>
      </c>
      <c r="Q26" s="1">
        <v>1</v>
      </c>
      <c r="R26" s="18">
        <v>3</v>
      </c>
      <c r="S26" s="1">
        <v>2</v>
      </c>
      <c r="T26" s="18">
        <v>3</v>
      </c>
      <c r="U26" s="16">
        <v>2</v>
      </c>
      <c r="V26" s="18">
        <v>3</v>
      </c>
      <c r="W26" s="6">
        <f t="shared" si="0"/>
        <v>1.5</v>
      </c>
      <c r="X26" s="21">
        <f t="shared" si="1"/>
        <v>2.5</v>
      </c>
    </row>
    <row r="27" spans="1:24">
      <c r="A27" s="30">
        <v>23</v>
      </c>
      <c r="B27" s="49" t="s">
        <v>55</v>
      </c>
      <c r="C27" s="20">
        <v>2</v>
      </c>
      <c r="D27" s="2">
        <v>2</v>
      </c>
      <c r="E27" s="2">
        <v>2</v>
      </c>
      <c r="F27" s="2">
        <v>3</v>
      </c>
      <c r="G27" s="2">
        <v>2</v>
      </c>
      <c r="H27" s="2">
        <v>3</v>
      </c>
      <c r="I27" s="2">
        <v>2</v>
      </c>
      <c r="J27" s="2">
        <v>3</v>
      </c>
      <c r="K27" s="2">
        <v>1</v>
      </c>
      <c r="L27" s="2">
        <v>2</v>
      </c>
      <c r="M27" s="2">
        <v>2</v>
      </c>
      <c r="N27" s="2">
        <v>3</v>
      </c>
      <c r="O27" s="1">
        <v>2</v>
      </c>
      <c r="P27" s="18">
        <v>3</v>
      </c>
      <c r="Q27" s="1">
        <v>1</v>
      </c>
      <c r="R27" s="18">
        <v>2</v>
      </c>
      <c r="S27" s="1">
        <v>2</v>
      </c>
      <c r="T27" s="18">
        <v>3</v>
      </c>
      <c r="U27" s="16">
        <v>2</v>
      </c>
      <c r="V27" s="18">
        <v>3</v>
      </c>
      <c r="W27" s="6">
        <f t="shared" si="0"/>
        <v>1.8</v>
      </c>
      <c r="X27" s="21">
        <f t="shared" si="1"/>
        <v>2.7</v>
      </c>
    </row>
    <row r="28" spans="1:24">
      <c r="A28" s="30">
        <v>24</v>
      </c>
      <c r="B28" s="49" t="s">
        <v>66</v>
      </c>
      <c r="C28" s="20"/>
      <c r="D28" s="2">
        <v>1</v>
      </c>
      <c r="E28" s="2"/>
      <c r="F28" s="2">
        <v>2</v>
      </c>
      <c r="G28" s="2"/>
      <c r="H28" s="2">
        <v>2</v>
      </c>
      <c r="I28" s="2"/>
      <c r="J28" s="2">
        <v>2</v>
      </c>
      <c r="K28" s="2"/>
      <c r="L28" s="2">
        <v>2</v>
      </c>
      <c r="M28" s="2"/>
      <c r="N28" s="2">
        <v>2</v>
      </c>
      <c r="O28" s="1"/>
      <c r="P28" s="18">
        <v>2</v>
      </c>
      <c r="Q28" s="1"/>
      <c r="R28" s="18">
        <v>2</v>
      </c>
      <c r="S28" s="1"/>
      <c r="T28" s="18">
        <v>2</v>
      </c>
      <c r="U28" s="16"/>
      <c r="V28" s="18">
        <v>3</v>
      </c>
      <c r="W28" s="6">
        <f t="shared" si="0"/>
        <v>0</v>
      </c>
      <c r="X28" s="21">
        <f t="shared" si="1"/>
        <v>2</v>
      </c>
    </row>
    <row r="29" spans="1:24">
      <c r="A29" s="30">
        <v>25</v>
      </c>
      <c r="B29" s="49" t="s">
        <v>57</v>
      </c>
      <c r="C29" s="20">
        <v>2</v>
      </c>
      <c r="D29" s="2">
        <v>3</v>
      </c>
      <c r="E29" s="2">
        <v>2</v>
      </c>
      <c r="F29" s="2">
        <v>3</v>
      </c>
      <c r="G29" s="2">
        <v>2</v>
      </c>
      <c r="H29" s="2">
        <v>3</v>
      </c>
      <c r="I29" s="2">
        <v>2</v>
      </c>
      <c r="J29" s="2">
        <v>3</v>
      </c>
      <c r="K29" s="2">
        <v>2</v>
      </c>
      <c r="L29" s="2">
        <v>3</v>
      </c>
      <c r="M29" s="2">
        <v>3</v>
      </c>
      <c r="N29" s="2">
        <v>3</v>
      </c>
      <c r="O29" s="1">
        <v>2</v>
      </c>
      <c r="P29" s="18">
        <v>3</v>
      </c>
      <c r="Q29" s="1">
        <v>3</v>
      </c>
      <c r="R29" s="18">
        <v>3</v>
      </c>
      <c r="S29" s="1">
        <v>3</v>
      </c>
      <c r="T29" s="18">
        <v>3</v>
      </c>
      <c r="U29" s="16">
        <v>3</v>
      </c>
      <c r="V29" s="18">
        <v>3</v>
      </c>
      <c r="W29" s="6">
        <f t="shared" si="0"/>
        <v>2.4</v>
      </c>
      <c r="X29" s="21">
        <f t="shared" si="1"/>
        <v>3</v>
      </c>
    </row>
    <row r="30" spans="1:24">
      <c r="A30" s="30">
        <v>26</v>
      </c>
      <c r="B30" s="49" t="s">
        <v>58</v>
      </c>
      <c r="C30" s="20">
        <v>2</v>
      </c>
      <c r="D30" s="2">
        <v>3</v>
      </c>
      <c r="E30" s="2">
        <v>2</v>
      </c>
      <c r="F30" s="2">
        <v>3</v>
      </c>
      <c r="G30" s="2">
        <v>2</v>
      </c>
      <c r="H30" s="2">
        <v>3</v>
      </c>
      <c r="I30" s="2">
        <v>2</v>
      </c>
      <c r="J30" s="2">
        <v>3</v>
      </c>
      <c r="K30" s="2">
        <v>1</v>
      </c>
      <c r="L30" s="2">
        <v>2</v>
      </c>
      <c r="M30" s="2">
        <v>1</v>
      </c>
      <c r="N30" s="2">
        <v>3</v>
      </c>
      <c r="O30" s="1">
        <v>1</v>
      </c>
      <c r="P30" s="1">
        <v>2</v>
      </c>
      <c r="Q30" s="1">
        <v>1</v>
      </c>
      <c r="R30" s="1">
        <v>2</v>
      </c>
      <c r="S30" s="1">
        <v>2</v>
      </c>
      <c r="T30" s="1">
        <v>3</v>
      </c>
      <c r="U30" s="16">
        <v>2</v>
      </c>
      <c r="V30" s="16">
        <v>3</v>
      </c>
      <c r="W30" s="6">
        <f t="shared" si="0"/>
        <v>1.6</v>
      </c>
      <c r="X30" s="21">
        <f t="shared" si="1"/>
        <v>2.7</v>
      </c>
    </row>
    <row r="31" spans="1:24">
      <c r="A31" s="30">
        <v>27</v>
      </c>
      <c r="B31" s="49" t="s">
        <v>59</v>
      </c>
      <c r="C31" s="20">
        <v>1</v>
      </c>
      <c r="D31" s="2">
        <v>2</v>
      </c>
      <c r="E31" s="2">
        <v>1</v>
      </c>
      <c r="F31" s="2">
        <v>2</v>
      </c>
      <c r="G31" s="2">
        <v>1</v>
      </c>
      <c r="H31" s="2">
        <v>2</v>
      </c>
      <c r="I31" s="2">
        <v>2</v>
      </c>
      <c r="J31" s="2">
        <v>3</v>
      </c>
      <c r="K31" s="2">
        <v>1</v>
      </c>
      <c r="L31" s="2">
        <v>2</v>
      </c>
      <c r="M31" s="2">
        <v>1</v>
      </c>
      <c r="N31" s="2">
        <v>3</v>
      </c>
      <c r="O31" s="1">
        <v>1</v>
      </c>
      <c r="P31" s="1">
        <v>2</v>
      </c>
      <c r="Q31" s="1">
        <v>1</v>
      </c>
      <c r="R31" s="1">
        <v>2</v>
      </c>
      <c r="S31" s="1">
        <v>1</v>
      </c>
      <c r="T31" s="1">
        <v>2</v>
      </c>
      <c r="U31" s="16">
        <v>2</v>
      </c>
      <c r="V31" s="16">
        <v>3</v>
      </c>
      <c r="W31" s="6">
        <f t="shared" si="0"/>
        <v>1.2</v>
      </c>
      <c r="X31" s="21">
        <f t="shared" si="1"/>
        <v>2.2999999999999998</v>
      </c>
    </row>
    <row r="32" spans="1:24">
      <c r="A32" s="30">
        <v>28</v>
      </c>
      <c r="B32" s="49" t="s">
        <v>60</v>
      </c>
      <c r="C32" s="20">
        <v>1</v>
      </c>
      <c r="D32" s="2">
        <v>2</v>
      </c>
      <c r="E32" s="2">
        <v>1</v>
      </c>
      <c r="F32" s="2">
        <v>2</v>
      </c>
      <c r="G32" s="2">
        <v>2</v>
      </c>
      <c r="H32" s="2">
        <v>3</v>
      </c>
      <c r="I32" s="2">
        <v>2</v>
      </c>
      <c r="J32" s="2">
        <v>3</v>
      </c>
      <c r="K32" s="2">
        <v>1</v>
      </c>
      <c r="L32" s="2">
        <v>2</v>
      </c>
      <c r="M32" s="2">
        <v>1</v>
      </c>
      <c r="N32" s="2">
        <v>3</v>
      </c>
      <c r="O32" s="1">
        <v>1</v>
      </c>
      <c r="P32" s="1">
        <v>2</v>
      </c>
      <c r="Q32" s="1">
        <v>1</v>
      </c>
      <c r="R32" s="1">
        <v>2</v>
      </c>
      <c r="S32" s="1">
        <v>2</v>
      </c>
      <c r="T32" s="1">
        <v>3</v>
      </c>
      <c r="U32" s="16">
        <v>2</v>
      </c>
      <c r="V32" s="16">
        <v>3</v>
      </c>
      <c r="W32" s="6">
        <f t="shared" si="0"/>
        <v>1.4</v>
      </c>
      <c r="X32" s="21">
        <f t="shared" si="1"/>
        <v>2.5</v>
      </c>
    </row>
    <row r="33" spans="1:24">
      <c r="A33" s="30">
        <v>29</v>
      </c>
      <c r="B33" s="49" t="s">
        <v>61</v>
      </c>
      <c r="C33" s="20">
        <v>2</v>
      </c>
      <c r="D33" s="2">
        <v>3</v>
      </c>
      <c r="E33" s="2">
        <v>2</v>
      </c>
      <c r="F33" s="2">
        <v>3</v>
      </c>
      <c r="G33" s="2">
        <v>2</v>
      </c>
      <c r="H33" s="2">
        <v>3</v>
      </c>
      <c r="I33" s="2">
        <v>2</v>
      </c>
      <c r="J33" s="2">
        <v>3</v>
      </c>
      <c r="K33" s="2">
        <v>1</v>
      </c>
      <c r="L33" s="2">
        <v>2</v>
      </c>
      <c r="M33" s="2">
        <v>1</v>
      </c>
      <c r="N33" s="2">
        <v>3</v>
      </c>
      <c r="O33" s="1">
        <v>2</v>
      </c>
      <c r="P33" s="1">
        <v>3</v>
      </c>
      <c r="Q33" s="1">
        <v>2</v>
      </c>
      <c r="R33" s="1">
        <v>3</v>
      </c>
      <c r="S33" s="1">
        <v>2</v>
      </c>
      <c r="T33" s="1">
        <v>3</v>
      </c>
      <c r="U33" s="16">
        <v>2</v>
      </c>
      <c r="V33" s="16">
        <v>3</v>
      </c>
      <c r="W33" s="6">
        <f t="shared" si="0"/>
        <v>1.8</v>
      </c>
      <c r="X33" s="21">
        <f t="shared" si="1"/>
        <v>2.9</v>
      </c>
    </row>
    <row r="34" spans="1:24">
      <c r="A34" s="30">
        <v>30</v>
      </c>
      <c r="B34" s="48" t="s">
        <v>62</v>
      </c>
      <c r="C34" s="20">
        <v>1</v>
      </c>
      <c r="D34" s="2">
        <v>2</v>
      </c>
      <c r="E34" s="2">
        <v>1</v>
      </c>
      <c r="F34" s="2">
        <v>2</v>
      </c>
      <c r="G34" s="2">
        <v>1</v>
      </c>
      <c r="H34" s="2">
        <v>2</v>
      </c>
      <c r="I34" s="2">
        <v>1</v>
      </c>
      <c r="J34" s="2">
        <v>2</v>
      </c>
      <c r="K34" s="2">
        <v>1</v>
      </c>
      <c r="L34" s="2">
        <v>2</v>
      </c>
      <c r="M34" s="2">
        <v>1</v>
      </c>
      <c r="N34" s="2">
        <v>2</v>
      </c>
      <c r="O34" s="18">
        <v>1</v>
      </c>
      <c r="P34" s="18">
        <v>2</v>
      </c>
      <c r="Q34" s="18">
        <v>1</v>
      </c>
      <c r="R34" s="18">
        <v>2</v>
      </c>
      <c r="S34" s="18">
        <v>1</v>
      </c>
      <c r="T34" s="18">
        <v>2</v>
      </c>
      <c r="U34" s="18">
        <v>1</v>
      </c>
      <c r="V34" s="18">
        <v>2</v>
      </c>
      <c r="W34" s="6">
        <f t="shared" si="0"/>
        <v>1</v>
      </c>
      <c r="X34" s="21">
        <f t="shared" si="1"/>
        <v>2</v>
      </c>
    </row>
    <row r="35" spans="1:24">
      <c r="A35" s="30">
        <v>31</v>
      </c>
      <c r="B35" s="48" t="s">
        <v>67</v>
      </c>
      <c r="C35" s="20"/>
      <c r="D35" s="2">
        <v>3</v>
      </c>
      <c r="E35" s="2"/>
      <c r="F35" s="2">
        <v>3</v>
      </c>
      <c r="G35" s="2"/>
      <c r="H35" s="2">
        <v>3</v>
      </c>
      <c r="I35" s="2"/>
      <c r="J35" s="2">
        <v>3</v>
      </c>
      <c r="K35" s="2"/>
      <c r="L35" s="2">
        <v>2</v>
      </c>
      <c r="M35" s="2"/>
      <c r="N35" s="2">
        <v>3</v>
      </c>
      <c r="O35" s="40"/>
      <c r="P35" s="40">
        <v>2</v>
      </c>
      <c r="Q35" s="40"/>
      <c r="R35" s="40">
        <v>3</v>
      </c>
      <c r="S35" s="40"/>
      <c r="T35" s="40">
        <v>3</v>
      </c>
      <c r="U35" s="40"/>
      <c r="V35" s="40">
        <v>3</v>
      </c>
      <c r="W35" s="6"/>
      <c r="X35" s="21">
        <f t="shared" ref="X35" si="2">(D35+F35+H35+J35+L35+N35+P35+R35+T35+V35)/10</f>
        <v>2.8</v>
      </c>
    </row>
    <row r="36" spans="1:24">
      <c r="A36" s="30">
        <v>32</v>
      </c>
      <c r="B36" s="49" t="s">
        <v>63</v>
      </c>
      <c r="C36" s="20">
        <v>2</v>
      </c>
      <c r="D36" s="2">
        <v>3</v>
      </c>
      <c r="E36" s="2">
        <v>2</v>
      </c>
      <c r="F36" s="2">
        <v>3</v>
      </c>
      <c r="G36" s="2">
        <v>3</v>
      </c>
      <c r="H36" s="2">
        <v>3</v>
      </c>
      <c r="I36" s="2">
        <v>3</v>
      </c>
      <c r="J36" s="2">
        <v>3</v>
      </c>
      <c r="K36" s="2">
        <v>2</v>
      </c>
      <c r="L36" s="2">
        <v>3</v>
      </c>
      <c r="M36" s="2">
        <v>2</v>
      </c>
      <c r="N36" s="2">
        <v>3</v>
      </c>
      <c r="O36" s="1">
        <v>2</v>
      </c>
      <c r="P36" s="1">
        <v>3</v>
      </c>
      <c r="Q36" s="1">
        <v>3</v>
      </c>
      <c r="R36" s="1">
        <v>3</v>
      </c>
      <c r="S36" s="1">
        <v>3</v>
      </c>
      <c r="T36" s="1">
        <v>3</v>
      </c>
      <c r="U36" s="16">
        <v>3</v>
      </c>
      <c r="V36" s="16">
        <v>3</v>
      </c>
      <c r="W36" s="6">
        <f t="shared" si="0"/>
        <v>2.5</v>
      </c>
      <c r="X36" s="21">
        <f t="shared" si="1"/>
        <v>3</v>
      </c>
    </row>
    <row r="37" spans="1:24">
      <c r="A37" s="30">
        <v>33</v>
      </c>
      <c r="B37" s="49" t="s">
        <v>64</v>
      </c>
      <c r="C37" s="20">
        <v>1</v>
      </c>
      <c r="D37" s="2">
        <v>3</v>
      </c>
      <c r="E37" s="2">
        <v>2</v>
      </c>
      <c r="F37" s="2">
        <v>3</v>
      </c>
      <c r="G37" s="2">
        <v>2</v>
      </c>
      <c r="H37" s="2">
        <v>3</v>
      </c>
      <c r="I37" s="2">
        <v>2</v>
      </c>
      <c r="J37" s="2">
        <v>3</v>
      </c>
      <c r="K37" s="2">
        <v>1</v>
      </c>
      <c r="L37" s="2">
        <v>2</v>
      </c>
      <c r="M37" s="2">
        <v>2</v>
      </c>
      <c r="N37" s="2">
        <v>3</v>
      </c>
      <c r="O37" s="15">
        <v>1</v>
      </c>
      <c r="P37" s="15">
        <v>2</v>
      </c>
      <c r="Q37" s="15">
        <v>3</v>
      </c>
      <c r="R37" s="15">
        <v>3</v>
      </c>
      <c r="S37" s="15">
        <v>3</v>
      </c>
      <c r="T37" s="15">
        <v>3</v>
      </c>
      <c r="U37" s="16">
        <v>3</v>
      </c>
      <c r="V37" s="16">
        <v>3</v>
      </c>
      <c r="W37" s="6">
        <f t="shared" si="0"/>
        <v>2</v>
      </c>
      <c r="X37" s="21">
        <f t="shared" si="1"/>
        <v>2.8</v>
      </c>
    </row>
    <row r="38" spans="1:24">
      <c r="A38" s="30">
        <v>34</v>
      </c>
      <c r="B38" s="49" t="s">
        <v>65</v>
      </c>
      <c r="C38" s="20">
        <v>2</v>
      </c>
      <c r="D38" s="2">
        <v>3</v>
      </c>
      <c r="E38" s="2">
        <v>2</v>
      </c>
      <c r="F38" s="2">
        <v>3</v>
      </c>
      <c r="G38" s="2">
        <v>2</v>
      </c>
      <c r="H38" s="2">
        <v>3</v>
      </c>
      <c r="I38" s="2">
        <v>2</v>
      </c>
      <c r="J38" s="2">
        <v>3</v>
      </c>
      <c r="K38" s="2">
        <v>1</v>
      </c>
      <c r="L38" s="2">
        <v>2</v>
      </c>
      <c r="M38" s="2">
        <v>1</v>
      </c>
      <c r="N38" s="2">
        <v>2</v>
      </c>
      <c r="O38" s="18">
        <v>1</v>
      </c>
      <c r="P38" s="18">
        <v>2</v>
      </c>
      <c r="Q38" s="18">
        <v>1</v>
      </c>
      <c r="R38" s="18">
        <v>2</v>
      </c>
      <c r="S38" s="18">
        <v>2</v>
      </c>
      <c r="T38" s="18">
        <v>3</v>
      </c>
      <c r="U38" s="18">
        <v>2</v>
      </c>
      <c r="V38" s="18">
        <v>3</v>
      </c>
      <c r="W38" s="6">
        <f t="shared" si="0"/>
        <v>1.6</v>
      </c>
      <c r="X38" s="21">
        <f t="shared" si="1"/>
        <v>2.6</v>
      </c>
    </row>
    <row r="39" spans="1:24" ht="15" customHeight="1">
      <c r="A39" s="60" t="s">
        <v>6</v>
      </c>
      <c r="B39" s="61"/>
      <c r="C39" s="2">
        <f>COUNTIF(C5:C38, "3")</f>
        <v>0</v>
      </c>
      <c r="D39" s="2">
        <f t="shared" ref="D39:U39" si="3">COUNTIF(D5:D38, "3")</f>
        <v>20</v>
      </c>
      <c r="E39" s="2">
        <f t="shared" si="3"/>
        <v>0</v>
      </c>
      <c r="F39" s="2">
        <f t="shared" ref="F39" si="4">COUNTIF(F5:F38, "3")</f>
        <v>24</v>
      </c>
      <c r="G39" s="2">
        <v>0</v>
      </c>
      <c r="H39" s="2">
        <f t="shared" ref="H39" si="5">COUNTIF(H5:H38, "3")</f>
        <v>21</v>
      </c>
      <c r="I39" s="2">
        <f t="shared" si="3"/>
        <v>6</v>
      </c>
      <c r="J39" s="2">
        <f t="shared" ref="J39" si="6">COUNTIF(J5:J38, "3")</f>
        <v>26</v>
      </c>
      <c r="K39" s="2">
        <f t="shared" si="3"/>
        <v>0</v>
      </c>
      <c r="L39" s="2">
        <f t="shared" ref="L39" si="7">COUNTIF(L5:L38, "3")</f>
        <v>5</v>
      </c>
      <c r="M39" s="2">
        <f t="shared" si="3"/>
        <v>1</v>
      </c>
      <c r="N39" s="2">
        <f t="shared" ref="N39" si="8">COUNTIF(N5:N38, "3")</f>
        <v>21</v>
      </c>
      <c r="O39" s="2">
        <f t="shared" si="3"/>
        <v>0</v>
      </c>
      <c r="P39" s="2">
        <f t="shared" ref="P39" si="9">COUNTIF(P5:P38, "3")</f>
        <v>9</v>
      </c>
      <c r="Q39" s="2">
        <f t="shared" si="3"/>
        <v>4</v>
      </c>
      <c r="R39" s="2">
        <f t="shared" ref="R39" si="10">COUNTIF(R5:R38, "3")</f>
        <v>16</v>
      </c>
      <c r="S39" s="2">
        <f t="shared" si="3"/>
        <v>8</v>
      </c>
      <c r="T39" s="2">
        <f t="shared" ref="T39" si="11">COUNTIF(T5:T38, "3")</f>
        <v>29</v>
      </c>
      <c r="U39" s="2">
        <f t="shared" si="3"/>
        <v>4</v>
      </c>
      <c r="V39" s="2">
        <f t="shared" ref="V39" si="12">COUNTIF(V5:V38, "3")</f>
        <v>31</v>
      </c>
      <c r="W39" s="25">
        <f t="shared" si="0"/>
        <v>2.2999999999999998</v>
      </c>
      <c r="X39" s="21">
        <f t="shared" si="1"/>
        <v>20.2</v>
      </c>
    </row>
    <row r="40" spans="1:24">
      <c r="A40" s="60"/>
      <c r="B40" s="60"/>
      <c r="C40" s="22">
        <f>(C39*100)/33</f>
        <v>0</v>
      </c>
      <c r="D40" s="22">
        <f>(D39*100)/34</f>
        <v>58.823529411764703</v>
      </c>
      <c r="E40" s="22">
        <f t="shared" ref="E40:U40" si="13">(E39*100)/33</f>
        <v>0</v>
      </c>
      <c r="F40" s="22">
        <f>(F39*100)/34</f>
        <v>70.588235294117652</v>
      </c>
      <c r="G40" s="22">
        <f t="shared" si="13"/>
        <v>0</v>
      </c>
      <c r="H40" s="22">
        <f>(H39*100)/34</f>
        <v>61.764705882352942</v>
      </c>
      <c r="I40" s="22">
        <f t="shared" si="13"/>
        <v>18.181818181818183</v>
      </c>
      <c r="J40" s="22">
        <f>(J39*100)/34</f>
        <v>76.470588235294116</v>
      </c>
      <c r="K40" s="22">
        <f t="shared" si="13"/>
        <v>0</v>
      </c>
      <c r="L40" s="22">
        <f>(L39*100)/34</f>
        <v>14.705882352941176</v>
      </c>
      <c r="M40" s="22">
        <f t="shared" si="13"/>
        <v>3.0303030303030303</v>
      </c>
      <c r="N40" s="22">
        <f>(N39*100)/34</f>
        <v>61.764705882352942</v>
      </c>
      <c r="O40" s="22">
        <f t="shared" si="13"/>
        <v>0</v>
      </c>
      <c r="P40" s="22">
        <f>(P39*100)/34</f>
        <v>26.470588235294116</v>
      </c>
      <c r="Q40" s="22">
        <f t="shared" si="13"/>
        <v>12.121212121212121</v>
      </c>
      <c r="R40" s="22">
        <f>(R39*100)/34</f>
        <v>47.058823529411768</v>
      </c>
      <c r="S40" s="22">
        <f t="shared" si="13"/>
        <v>24.242424242424242</v>
      </c>
      <c r="T40" s="22">
        <f>(T39*100)/34</f>
        <v>85.294117647058826</v>
      </c>
      <c r="U40" s="22">
        <f t="shared" si="13"/>
        <v>12.121212121212121</v>
      </c>
      <c r="V40" s="22">
        <f>(V39*100)/34</f>
        <v>91.17647058823529</v>
      </c>
      <c r="W40" s="31">
        <f t="shared" si="0"/>
        <v>6.9696969696969706</v>
      </c>
      <c r="X40" s="31">
        <f t="shared" si="1"/>
        <v>59.411764705882341</v>
      </c>
    </row>
    <row r="41" spans="1:24" ht="15" customHeight="1">
      <c r="A41" s="56" t="s">
        <v>7</v>
      </c>
      <c r="B41" s="56"/>
      <c r="C41" s="2">
        <f>COUNTIF(C5:C38, "2")</f>
        <v>23</v>
      </c>
      <c r="D41" s="2">
        <f t="shared" ref="D41:U41" si="14">COUNTIF(D5:D38, "2")</f>
        <v>13</v>
      </c>
      <c r="E41" s="2">
        <f t="shared" si="14"/>
        <v>23</v>
      </c>
      <c r="F41" s="2">
        <f t="shared" ref="F41" si="15">COUNTIF(F5:F38, "2")</f>
        <v>10</v>
      </c>
      <c r="G41" s="2">
        <f t="shared" si="14"/>
        <v>17</v>
      </c>
      <c r="H41" s="2">
        <f t="shared" ref="H41" si="16">COUNTIF(H5:H38, "2")</f>
        <v>13</v>
      </c>
      <c r="I41" s="2">
        <f t="shared" si="14"/>
        <v>20</v>
      </c>
      <c r="J41" s="2">
        <f t="shared" ref="J41" si="17">COUNTIF(J5:J38, "2")</f>
        <v>8</v>
      </c>
      <c r="K41" s="2">
        <f t="shared" si="14"/>
        <v>5</v>
      </c>
      <c r="L41" s="2">
        <f t="shared" ref="L41" si="18">COUNTIF(L5:L38, "2")</f>
        <v>29</v>
      </c>
      <c r="M41" s="2">
        <f t="shared" si="14"/>
        <v>15</v>
      </c>
      <c r="N41" s="2">
        <f t="shared" ref="N41" si="19">COUNTIF(N5:N38, "2")</f>
        <v>13</v>
      </c>
      <c r="O41" s="2">
        <f t="shared" si="14"/>
        <v>9</v>
      </c>
      <c r="P41" s="2">
        <f t="shared" ref="P41" si="20">COUNTIF(P5:P38, "2")</f>
        <v>25</v>
      </c>
      <c r="Q41" s="2">
        <f t="shared" si="14"/>
        <v>10</v>
      </c>
      <c r="R41" s="2">
        <f t="shared" ref="R41" si="21">COUNTIF(R5:R38, "2")</f>
        <v>18</v>
      </c>
      <c r="S41" s="2">
        <f t="shared" si="14"/>
        <v>19</v>
      </c>
      <c r="T41" s="2">
        <f t="shared" ref="T41" si="22">COUNTIF(T5:T38, "2")</f>
        <v>5</v>
      </c>
      <c r="U41" s="2">
        <f t="shared" si="14"/>
        <v>25</v>
      </c>
      <c r="V41" s="2">
        <f t="shared" ref="V41" si="23">COUNTIF(V5:V38, "2")</f>
        <v>3</v>
      </c>
      <c r="W41" s="25">
        <f t="shared" si="0"/>
        <v>16.600000000000001</v>
      </c>
      <c r="X41" s="21">
        <f t="shared" si="1"/>
        <v>13.7</v>
      </c>
    </row>
    <row r="42" spans="1:24">
      <c r="A42" s="56"/>
      <c r="B42" s="56"/>
      <c r="C42" s="22">
        <f>(C41*100)/33</f>
        <v>69.696969696969703</v>
      </c>
      <c r="D42" s="22">
        <f>(D41*100)/34</f>
        <v>38.235294117647058</v>
      </c>
      <c r="E42" s="22">
        <f t="shared" ref="E42:U42" si="24">(E41*100)/33</f>
        <v>69.696969696969703</v>
      </c>
      <c r="F42" s="22">
        <f>(F41*100)/34</f>
        <v>29.411764705882351</v>
      </c>
      <c r="G42" s="22">
        <f t="shared" si="24"/>
        <v>51.515151515151516</v>
      </c>
      <c r="H42" s="22">
        <f>(H41*100)/34</f>
        <v>38.235294117647058</v>
      </c>
      <c r="I42" s="22">
        <f t="shared" si="24"/>
        <v>60.606060606060609</v>
      </c>
      <c r="J42" s="22">
        <f>(J41*100)/34</f>
        <v>23.529411764705884</v>
      </c>
      <c r="K42" s="22">
        <f t="shared" si="24"/>
        <v>15.151515151515152</v>
      </c>
      <c r="L42" s="22">
        <f>(L41*100)/34</f>
        <v>85.294117647058826</v>
      </c>
      <c r="M42" s="22">
        <f t="shared" si="24"/>
        <v>45.454545454545453</v>
      </c>
      <c r="N42" s="22">
        <f>(N41*100)/34</f>
        <v>38.235294117647058</v>
      </c>
      <c r="O42" s="22">
        <f t="shared" si="24"/>
        <v>27.272727272727273</v>
      </c>
      <c r="P42" s="22">
        <f>(P41*100)/34</f>
        <v>73.529411764705884</v>
      </c>
      <c r="Q42" s="22">
        <f t="shared" si="24"/>
        <v>30.303030303030305</v>
      </c>
      <c r="R42" s="22">
        <f>(R41*100)/34</f>
        <v>52.941176470588232</v>
      </c>
      <c r="S42" s="22">
        <f t="shared" si="24"/>
        <v>57.575757575757578</v>
      </c>
      <c r="T42" s="22">
        <f>(T41*100)/34</f>
        <v>14.705882352941176</v>
      </c>
      <c r="U42" s="22">
        <f t="shared" si="24"/>
        <v>75.757575757575751</v>
      </c>
      <c r="V42" s="22">
        <f>(V41*100)/34</f>
        <v>8.8235294117647065</v>
      </c>
      <c r="W42" s="31">
        <f t="shared" si="0"/>
        <v>50.303030303030297</v>
      </c>
      <c r="X42" s="31">
        <f t="shared" si="1"/>
        <v>40.294117647058826</v>
      </c>
    </row>
    <row r="43" spans="1:24" ht="15" customHeight="1">
      <c r="A43" s="52" t="s">
        <v>8</v>
      </c>
      <c r="B43" s="53"/>
      <c r="C43" s="2">
        <f>COUNTIF(C5:C38, "1")</f>
        <v>9</v>
      </c>
      <c r="D43" s="2">
        <f t="shared" ref="D43:U43" si="25">COUNTIF(D5:D38, "1")</f>
        <v>1</v>
      </c>
      <c r="E43" s="2">
        <f t="shared" si="25"/>
        <v>9</v>
      </c>
      <c r="F43" s="2">
        <f t="shared" ref="F43" si="26">COUNTIF(F5:F38, "1")</f>
        <v>0</v>
      </c>
      <c r="G43" s="2">
        <f t="shared" si="25"/>
        <v>12</v>
      </c>
      <c r="H43" s="2">
        <f t="shared" ref="H43" si="27">COUNTIF(H5:H38, "1")</f>
        <v>0</v>
      </c>
      <c r="I43" s="2">
        <f t="shared" si="25"/>
        <v>6</v>
      </c>
      <c r="J43" s="2">
        <f t="shared" ref="J43" si="28">COUNTIF(J5:J38, "1")</f>
        <v>0</v>
      </c>
      <c r="K43" s="2">
        <f t="shared" si="25"/>
        <v>27</v>
      </c>
      <c r="L43" s="2">
        <f t="shared" ref="L43" si="29">COUNTIF(L5:L38, "1")</f>
        <v>0</v>
      </c>
      <c r="M43" s="2">
        <f t="shared" si="25"/>
        <v>16</v>
      </c>
      <c r="N43" s="2">
        <f t="shared" ref="N43" si="30">COUNTIF(N5:N38, "1")</f>
        <v>0</v>
      </c>
      <c r="O43" s="2">
        <f t="shared" si="25"/>
        <v>23</v>
      </c>
      <c r="P43" s="2">
        <f t="shared" ref="P43" si="31">COUNTIF(P5:P38, "1")</f>
        <v>0</v>
      </c>
      <c r="Q43" s="2">
        <f t="shared" si="25"/>
        <v>18</v>
      </c>
      <c r="R43" s="2">
        <f t="shared" ref="R43" si="32">COUNTIF(R5:R38, "1")</f>
        <v>0</v>
      </c>
      <c r="S43" s="2">
        <f t="shared" si="25"/>
        <v>5</v>
      </c>
      <c r="T43" s="2">
        <f t="shared" ref="T43" si="33">COUNTIF(T5:T38, "1")</f>
        <v>0</v>
      </c>
      <c r="U43" s="2">
        <f t="shared" si="25"/>
        <v>3</v>
      </c>
      <c r="V43" s="2">
        <f t="shared" ref="V43" si="34">COUNTIF(V5:V38, "1")</f>
        <v>0</v>
      </c>
      <c r="W43" s="25">
        <f t="shared" si="0"/>
        <v>12.8</v>
      </c>
      <c r="X43" s="21">
        <f t="shared" si="1"/>
        <v>0.1</v>
      </c>
    </row>
    <row r="44" spans="1:24">
      <c r="A44" s="54"/>
      <c r="B44" s="55"/>
      <c r="C44" s="22">
        <f>(C43*100)/33</f>
        <v>27.272727272727273</v>
      </c>
      <c r="D44" s="22">
        <f>(D43*100)/34</f>
        <v>2.9411764705882355</v>
      </c>
      <c r="E44" s="22">
        <f t="shared" ref="E44:U44" si="35">(E43*100)/33</f>
        <v>27.272727272727273</v>
      </c>
      <c r="F44" s="22">
        <f>(F43*100)/34</f>
        <v>0</v>
      </c>
      <c r="G44" s="22">
        <f t="shared" si="35"/>
        <v>36.363636363636367</v>
      </c>
      <c r="H44" s="22">
        <f>(H43*100)/34</f>
        <v>0</v>
      </c>
      <c r="I44" s="22">
        <f t="shared" si="35"/>
        <v>18.181818181818183</v>
      </c>
      <c r="J44" s="22">
        <f>(J43*100)/34</f>
        <v>0</v>
      </c>
      <c r="K44" s="22">
        <f t="shared" si="35"/>
        <v>81.818181818181813</v>
      </c>
      <c r="L44" s="22">
        <f>(L43*100)/34</f>
        <v>0</v>
      </c>
      <c r="M44" s="22">
        <f t="shared" si="35"/>
        <v>48.484848484848484</v>
      </c>
      <c r="N44" s="22">
        <f>(N43*100)/34</f>
        <v>0</v>
      </c>
      <c r="O44" s="22">
        <f t="shared" si="35"/>
        <v>69.696969696969703</v>
      </c>
      <c r="P44" s="22">
        <f>(P43*100)/34</f>
        <v>0</v>
      </c>
      <c r="Q44" s="22">
        <f t="shared" si="35"/>
        <v>54.545454545454547</v>
      </c>
      <c r="R44" s="22">
        <f>(R43*100)/34</f>
        <v>0</v>
      </c>
      <c r="S44" s="22">
        <f t="shared" si="35"/>
        <v>15.151515151515152</v>
      </c>
      <c r="T44" s="22">
        <f>(T43*100)/34</f>
        <v>0</v>
      </c>
      <c r="U44" s="22">
        <f t="shared" si="35"/>
        <v>9.0909090909090917</v>
      </c>
      <c r="V44" s="22">
        <f>(V43*100)/34</f>
        <v>0</v>
      </c>
      <c r="W44" s="31">
        <f t="shared" si="0"/>
        <v>38.787878787878782</v>
      </c>
      <c r="X44" s="32">
        <v>0.3</v>
      </c>
    </row>
    <row r="45" spans="1:24" ht="15" customHeight="1">
      <c r="A45" s="52" t="s">
        <v>9</v>
      </c>
      <c r="B45" s="53"/>
      <c r="C45" s="19">
        <f>C39+C41+C43</f>
        <v>32</v>
      </c>
      <c r="D45" s="19">
        <f t="shared" ref="D45:U45" si="36">D39+D41+D43</f>
        <v>34</v>
      </c>
      <c r="E45" s="19">
        <f t="shared" si="36"/>
        <v>32</v>
      </c>
      <c r="F45" s="19">
        <f t="shared" ref="F45" si="37">F39+F41+F43</f>
        <v>34</v>
      </c>
      <c r="G45" s="19">
        <f t="shared" si="36"/>
        <v>29</v>
      </c>
      <c r="H45" s="19">
        <f t="shared" ref="H45" si="38">H39+H41+H43</f>
        <v>34</v>
      </c>
      <c r="I45" s="19">
        <f t="shared" si="36"/>
        <v>32</v>
      </c>
      <c r="J45" s="19">
        <f t="shared" ref="J45" si="39">J39+J41+J43</f>
        <v>34</v>
      </c>
      <c r="K45" s="19">
        <f t="shared" si="36"/>
        <v>32</v>
      </c>
      <c r="L45" s="19">
        <f t="shared" ref="L45" si="40">L39+L41+L43</f>
        <v>34</v>
      </c>
      <c r="M45" s="19">
        <f t="shared" si="36"/>
        <v>32</v>
      </c>
      <c r="N45" s="19">
        <f t="shared" ref="N45" si="41">N39+N41+N43</f>
        <v>34</v>
      </c>
      <c r="O45" s="19">
        <f t="shared" si="36"/>
        <v>32</v>
      </c>
      <c r="P45" s="19">
        <f t="shared" ref="P45" si="42">P39+P41+P43</f>
        <v>34</v>
      </c>
      <c r="Q45" s="19">
        <f t="shared" si="36"/>
        <v>32</v>
      </c>
      <c r="R45" s="19">
        <f t="shared" ref="R45" si="43">R39+R41+R43</f>
        <v>34</v>
      </c>
      <c r="S45" s="19">
        <f t="shared" si="36"/>
        <v>32</v>
      </c>
      <c r="T45" s="19">
        <f t="shared" ref="T45" si="44">T39+T41+T43</f>
        <v>34</v>
      </c>
      <c r="U45" s="19">
        <f t="shared" si="36"/>
        <v>32</v>
      </c>
      <c r="V45" s="19">
        <f t="shared" ref="V45" si="45">V39+V41+V43</f>
        <v>34</v>
      </c>
      <c r="W45" s="25">
        <f>(C45+E45+G45+I45+K45+M45+O45+Q45+S45+U45)/10</f>
        <v>31.7</v>
      </c>
      <c r="X45" s="21">
        <f>(D45+F45+H45+J45+L45+N45+P45+R45+T45+V45)/10</f>
        <v>34</v>
      </c>
    </row>
    <row r="46" spans="1:24" ht="15" customHeight="1">
      <c r="A46" s="54"/>
      <c r="B46" s="55"/>
      <c r="C46" s="22">
        <f>(C45*100)/33</f>
        <v>96.969696969696969</v>
      </c>
      <c r="D46" s="22">
        <f>(D45*100)/34</f>
        <v>100</v>
      </c>
      <c r="E46" s="22">
        <f t="shared" ref="E46:U46" si="46">(E45*100)/33</f>
        <v>96.969696969696969</v>
      </c>
      <c r="F46" s="22">
        <f>(F45*100)/34</f>
        <v>100</v>
      </c>
      <c r="G46" s="22">
        <f t="shared" si="46"/>
        <v>87.878787878787875</v>
      </c>
      <c r="H46" s="22">
        <f>(H45*100)/34</f>
        <v>100</v>
      </c>
      <c r="I46" s="22">
        <f t="shared" si="46"/>
        <v>96.969696969696969</v>
      </c>
      <c r="J46" s="22">
        <f>(J45*100)/34</f>
        <v>100</v>
      </c>
      <c r="K46" s="22">
        <f t="shared" si="46"/>
        <v>96.969696969696969</v>
      </c>
      <c r="L46" s="22">
        <f>(L45*100)/34</f>
        <v>100</v>
      </c>
      <c r="M46" s="22">
        <f t="shared" si="46"/>
        <v>96.969696969696969</v>
      </c>
      <c r="N46" s="22">
        <f>(N45*100)/34</f>
        <v>100</v>
      </c>
      <c r="O46" s="22">
        <f t="shared" si="46"/>
        <v>96.969696969696969</v>
      </c>
      <c r="P46" s="22">
        <f>(P45*100)/34</f>
        <v>100</v>
      </c>
      <c r="Q46" s="22">
        <f t="shared" si="46"/>
        <v>96.969696969696969</v>
      </c>
      <c r="R46" s="22">
        <f>(R45*100)/34</f>
        <v>100</v>
      </c>
      <c r="S46" s="22">
        <f t="shared" si="46"/>
        <v>96.969696969696969</v>
      </c>
      <c r="T46" s="22">
        <f>(T45*100)/34</f>
        <v>100</v>
      </c>
      <c r="U46" s="22">
        <f t="shared" si="46"/>
        <v>96.969696969696969</v>
      </c>
      <c r="V46" s="22">
        <f>(V45*100)/34</f>
        <v>100</v>
      </c>
      <c r="W46" s="31">
        <f t="shared" si="0"/>
        <v>96.060606060606077</v>
      </c>
      <c r="X46" s="32">
        <f t="shared" si="1"/>
        <v>100</v>
      </c>
    </row>
    <row r="47" spans="1:24" ht="36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9">
    <mergeCell ref="A1:X1"/>
    <mergeCell ref="A39:B40"/>
    <mergeCell ref="A41:B42"/>
    <mergeCell ref="U3:V3"/>
    <mergeCell ref="A43:B44"/>
    <mergeCell ref="A45:B46"/>
    <mergeCell ref="S3:T3"/>
    <mergeCell ref="W3:X3"/>
    <mergeCell ref="A2:A4"/>
    <mergeCell ref="B2:B4"/>
    <mergeCell ref="C2:X2"/>
    <mergeCell ref="C3:D3"/>
    <mergeCell ref="E3:F3"/>
    <mergeCell ref="G3:H3"/>
    <mergeCell ref="I3:J3"/>
    <mergeCell ref="K3:L3"/>
    <mergeCell ref="M3:N3"/>
    <mergeCell ref="O3:P3"/>
    <mergeCell ref="Q3:R3"/>
  </mergeCells>
  <pageMargins left="0.19685039370078741" right="0.19685039370078741" top="0.19685039370078741" bottom="0.19685039370078741" header="0.19685039370078741" footer="0.19685039370078741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030A0"/>
  </sheetPr>
  <dimension ref="A1:T166"/>
  <sheetViews>
    <sheetView view="pageBreakPreview" topLeftCell="A10" zoomScale="80" zoomScaleSheetLayoutView="80" workbookViewId="0">
      <selection activeCell="J48" sqref="J48"/>
    </sheetView>
  </sheetViews>
  <sheetFormatPr defaultRowHeight="15"/>
  <cols>
    <col min="1" max="1" width="4.7109375" customWidth="1"/>
    <col min="2" max="2" width="24.140625" customWidth="1"/>
    <col min="17" max="17" width="12.140625" bestFit="1" customWidth="1"/>
    <col min="19" max="20" width="9.140625" style="7"/>
  </cols>
  <sheetData>
    <row r="1" spans="1:20" ht="18.75">
      <c r="A1" s="59" t="s">
        <v>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7"/>
    </row>
    <row r="2" spans="1:20" ht="16.5" customHeight="1">
      <c r="A2" s="56" t="s">
        <v>10</v>
      </c>
      <c r="B2" s="56" t="s">
        <v>1</v>
      </c>
      <c r="C2" s="64" t="s">
        <v>32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  <c r="S2" s="68" t="s">
        <v>13</v>
      </c>
      <c r="T2" s="69"/>
    </row>
    <row r="3" spans="1:20" ht="45.75" customHeight="1">
      <c r="A3" s="56"/>
      <c r="B3" s="56"/>
      <c r="C3" s="56">
        <v>1</v>
      </c>
      <c r="D3" s="56"/>
      <c r="E3" s="56">
        <v>2</v>
      </c>
      <c r="F3" s="56"/>
      <c r="G3" s="56">
        <v>3</v>
      </c>
      <c r="H3" s="56"/>
      <c r="I3" s="62">
        <v>4</v>
      </c>
      <c r="J3" s="63"/>
      <c r="K3" s="62">
        <v>5</v>
      </c>
      <c r="L3" s="63"/>
      <c r="M3" s="62">
        <v>6</v>
      </c>
      <c r="N3" s="63"/>
      <c r="O3" s="62">
        <v>7</v>
      </c>
      <c r="P3" s="63"/>
      <c r="Q3" s="56" t="s">
        <v>3</v>
      </c>
      <c r="R3" s="56"/>
      <c r="S3" s="70"/>
      <c r="T3" s="71"/>
    </row>
    <row r="4" spans="1:20" ht="15" customHeight="1" thickBot="1">
      <c r="A4" s="56"/>
      <c r="B4" s="5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6" t="s">
        <v>4</v>
      </c>
      <c r="P4" s="16" t="s">
        <v>5</v>
      </c>
      <c r="Q4" s="1" t="s">
        <v>4</v>
      </c>
      <c r="R4" s="5" t="s">
        <v>5</v>
      </c>
      <c r="S4" s="1" t="s">
        <v>4</v>
      </c>
      <c r="T4" s="1" t="s">
        <v>5</v>
      </c>
    </row>
    <row r="5" spans="1:20" ht="15.75" thickBot="1">
      <c r="A5" s="33">
        <v>1</v>
      </c>
      <c r="B5" s="34" t="s">
        <v>33</v>
      </c>
      <c r="C5" s="38">
        <v>2</v>
      </c>
      <c r="D5" s="37">
        <v>2</v>
      </c>
      <c r="E5" s="37">
        <v>2</v>
      </c>
      <c r="F5" s="37">
        <v>3</v>
      </c>
      <c r="G5" s="37">
        <v>1</v>
      </c>
      <c r="H5" s="37">
        <v>2</v>
      </c>
      <c r="I5" s="37">
        <v>1</v>
      </c>
      <c r="J5" s="37">
        <v>2</v>
      </c>
      <c r="K5" s="37">
        <v>1</v>
      </c>
      <c r="L5" s="37">
        <v>2</v>
      </c>
      <c r="M5" s="37">
        <v>2</v>
      </c>
      <c r="N5" s="37">
        <v>3</v>
      </c>
      <c r="O5" s="37">
        <v>2</v>
      </c>
      <c r="P5" s="16">
        <v>3</v>
      </c>
      <c r="Q5" s="6">
        <f>(C5+E5+G5+I5+K5+M5+O5)/7</f>
        <v>1.5714285714285714</v>
      </c>
      <c r="R5" s="6">
        <f>(D5+F5+H5+J5+L5+N5+P5)/7</f>
        <v>2.4285714285714284</v>
      </c>
      <c r="S5" s="9">
        <f>('ФР-1 '!O5+'ФР-2'!Q5)/2</f>
        <v>1.7857142857142856</v>
      </c>
      <c r="T5" s="9">
        <f>('ФР-1 '!P5+'ФР-2'!R5)/2</f>
        <v>2.7142857142857144</v>
      </c>
    </row>
    <row r="6" spans="1:20" ht="15.75" thickBot="1">
      <c r="A6" s="33">
        <v>2</v>
      </c>
      <c r="B6" s="35" t="s">
        <v>34</v>
      </c>
      <c r="C6" s="38">
        <v>2</v>
      </c>
      <c r="D6" s="37">
        <v>2</v>
      </c>
      <c r="E6" s="37">
        <v>2</v>
      </c>
      <c r="F6" s="37">
        <v>3</v>
      </c>
      <c r="G6" s="37">
        <v>1</v>
      </c>
      <c r="H6" s="37">
        <v>3</v>
      </c>
      <c r="I6" s="37">
        <v>2</v>
      </c>
      <c r="J6" s="37">
        <v>2</v>
      </c>
      <c r="K6" s="37">
        <v>2</v>
      </c>
      <c r="L6" s="37">
        <v>3</v>
      </c>
      <c r="M6" s="37">
        <v>2</v>
      </c>
      <c r="N6" s="37">
        <v>3</v>
      </c>
      <c r="O6" s="37">
        <v>2</v>
      </c>
      <c r="P6" s="16">
        <v>3</v>
      </c>
      <c r="Q6" s="6">
        <f t="shared" ref="Q6:Q46" si="0">(C6+E6+G6+I6+K6+M6+O6)/7</f>
        <v>1.8571428571428572</v>
      </c>
      <c r="R6" s="6">
        <f t="shared" ref="R6:R46" si="1">(D6+F6+H6+J6+L6+N6+P6)/7</f>
        <v>2.7142857142857144</v>
      </c>
      <c r="S6" s="9">
        <f>('ФР-1 '!O6+'ФР-2'!Q6)/2</f>
        <v>1.9285714285714286</v>
      </c>
      <c r="T6" s="9">
        <f>('ФР-1 '!P6+'ФР-2'!R6)/2</f>
        <v>2.8571428571428572</v>
      </c>
    </row>
    <row r="7" spans="1:20" ht="15.75" thickBot="1">
      <c r="A7" s="33">
        <v>3</v>
      </c>
      <c r="B7" s="35" t="s">
        <v>35</v>
      </c>
      <c r="C7" s="38">
        <v>2</v>
      </c>
      <c r="D7" s="37">
        <v>2</v>
      </c>
      <c r="E7" s="37">
        <v>1</v>
      </c>
      <c r="F7" s="37">
        <v>2</v>
      </c>
      <c r="G7" s="37">
        <v>1</v>
      </c>
      <c r="H7" s="37">
        <v>2</v>
      </c>
      <c r="I7" s="37">
        <v>2</v>
      </c>
      <c r="J7" s="37">
        <v>2</v>
      </c>
      <c r="K7" s="37">
        <v>1</v>
      </c>
      <c r="L7" s="37">
        <v>2</v>
      </c>
      <c r="M7" s="37">
        <v>2</v>
      </c>
      <c r="N7" s="37">
        <v>3</v>
      </c>
      <c r="O7" s="37">
        <v>2</v>
      </c>
      <c r="P7" s="18">
        <v>3</v>
      </c>
      <c r="Q7" s="6">
        <f t="shared" si="0"/>
        <v>1.5714285714285714</v>
      </c>
      <c r="R7" s="6">
        <f t="shared" si="1"/>
        <v>2.2857142857142856</v>
      </c>
      <c r="S7" s="9">
        <f>('ФР-1 '!O7+'ФР-2'!Q7)/2</f>
        <v>1.7857142857142856</v>
      </c>
      <c r="T7" s="9">
        <f>('ФР-1 '!P7+'ФР-2'!R7)/2</f>
        <v>2.6428571428571428</v>
      </c>
    </row>
    <row r="8" spans="1:20" ht="15.75" thickBot="1">
      <c r="A8" s="33">
        <v>4</v>
      </c>
      <c r="B8" s="35" t="s">
        <v>36</v>
      </c>
      <c r="C8" s="38">
        <v>2</v>
      </c>
      <c r="D8" s="37">
        <v>3</v>
      </c>
      <c r="E8" s="37">
        <v>2</v>
      </c>
      <c r="F8" s="37">
        <v>3</v>
      </c>
      <c r="G8" s="37">
        <v>2</v>
      </c>
      <c r="H8" s="37">
        <v>3</v>
      </c>
      <c r="I8" s="37">
        <v>2</v>
      </c>
      <c r="J8" s="37">
        <v>3</v>
      </c>
      <c r="K8" s="37">
        <v>2</v>
      </c>
      <c r="L8" s="37">
        <v>3</v>
      </c>
      <c r="M8" s="37">
        <v>2</v>
      </c>
      <c r="N8" s="37">
        <v>3</v>
      </c>
      <c r="O8" s="37">
        <v>2</v>
      </c>
      <c r="P8" s="18">
        <v>3</v>
      </c>
      <c r="Q8" s="6">
        <f t="shared" si="0"/>
        <v>2</v>
      </c>
      <c r="R8" s="6">
        <f t="shared" si="1"/>
        <v>3</v>
      </c>
      <c r="S8" s="9">
        <f>('ФР-1 '!O8+'ФР-2'!Q8)/2</f>
        <v>2</v>
      </c>
      <c r="T8" s="9">
        <f>('ФР-1 '!P8+'ФР-2'!R8)/2</f>
        <v>3</v>
      </c>
    </row>
    <row r="9" spans="1:20" ht="15.75" thickBot="1">
      <c r="A9" s="33">
        <v>5</v>
      </c>
      <c r="B9" s="35" t="s">
        <v>37</v>
      </c>
      <c r="C9" s="38">
        <v>2</v>
      </c>
      <c r="D9" s="37">
        <v>3</v>
      </c>
      <c r="E9" s="37">
        <v>2</v>
      </c>
      <c r="F9" s="37">
        <v>3</v>
      </c>
      <c r="G9" s="37">
        <v>2</v>
      </c>
      <c r="H9" s="37">
        <v>3</v>
      </c>
      <c r="I9" s="37">
        <v>2</v>
      </c>
      <c r="J9" s="37">
        <v>3</v>
      </c>
      <c r="K9" s="37">
        <v>2</v>
      </c>
      <c r="L9" s="37">
        <v>3</v>
      </c>
      <c r="M9" s="37">
        <v>2</v>
      </c>
      <c r="N9" s="37">
        <v>3</v>
      </c>
      <c r="O9" s="37">
        <v>2</v>
      </c>
      <c r="P9" s="18">
        <v>3</v>
      </c>
      <c r="Q9" s="6">
        <f t="shared" si="0"/>
        <v>2</v>
      </c>
      <c r="R9" s="6">
        <f t="shared" si="1"/>
        <v>3</v>
      </c>
      <c r="S9" s="9">
        <f>('ФР-1 '!O9+'ФР-2'!Q9)/2</f>
        <v>2</v>
      </c>
      <c r="T9" s="9">
        <f>('ФР-1 '!P9+'ФР-2'!R9)/2</f>
        <v>3</v>
      </c>
    </row>
    <row r="10" spans="1:20" ht="15.75" thickBot="1">
      <c r="A10" s="33">
        <v>6</v>
      </c>
      <c r="B10" s="35" t="s">
        <v>38</v>
      </c>
      <c r="C10" s="38">
        <v>2</v>
      </c>
      <c r="D10" s="37">
        <v>3</v>
      </c>
      <c r="E10" s="37">
        <v>2</v>
      </c>
      <c r="F10" s="37">
        <v>3</v>
      </c>
      <c r="G10" s="37">
        <v>2</v>
      </c>
      <c r="H10" s="37">
        <v>3</v>
      </c>
      <c r="I10" s="37">
        <v>2</v>
      </c>
      <c r="J10" s="37">
        <v>2</v>
      </c>
      <c r="K10" s="37">
        <v>2</v>
      </c>
      <c r="L10" s="37">
        <v>3</v>
      </c>
      <c r="M10" s="37">
        <v>2</v>
      </c>
      <c r="N10" s="37">
        <v>3</v>
      </c>
      <c r="O10" s="37">
        <v>2</v>
      </c>
      <c r="P10" s="18">
        <v>3</v>
      </c>
      <c r="Q10" s="6">
        <f t="shared" si="0"/>
        <v>2</v>
      </c>
      <c r="R10" s="6">
        <f t="shared" si="1"/>
        <v>2.8571428571428572</v>
      </c>
      <c r="S10" s="9">
        <f>('ФР-1 '!O10+'ФР-2'!Q10)/2</f>
        <v>2</v>
      </c>
      <c r="T10" s="9">
        <f>('ФР-1 '!P10+'ФР-2'!R10)/2</f>
        <v>2.9285714285714288</v>
      </c>
    </row>
    <row r="11" spans="1:20" ht="15.75" thickBot="1">
      <c r="A11" s="33">
        <v>7</v>
      </c>
      <c r="B11" s="35" t="s">
        <v>39</v>
      </c>
      <c r="C11" s="38">
        <v>2</v>
      </c>
      <c r="D11" s="37">
        <v>2</v>
      </c>
      <c r="E11" s="37">
        <v>1</v>
      </c>
      <c r="F11" s="37">
        <v>2</v>
      </c>
      <c r="G11" s="37">
        <v>2</v>
      </c>
      <c r="H11" s="37">
        <v>2</v>
      </c>
      <c r="I11" s="37">
        <v>2</v>
      </c>
      <c r="J11" s="37">
        <v>2</v>
      </c>
      <c r="K11" s="37">
        <v>2</v>
      </c>
      <c r="L11" s="37">
        <v>3</v>
      </c>
      <c r="M11" s="37">
        <v>2</v>
      </c>
      <c r="N11" s="37">
        <v>3</v>
      </c>
      <c r="O11" s="37">
        <v>2</v>
      </c>
      <c r="P11" s="18">
        <v>3</v>
      </c>
      <c r="Q11" s="6">
        <f t="shared" si="0"/>
        <v>1.8571428571428572</v>
      </c>
      <c r="R11" s="6">
        <f t="shared" si="1"/>
        <v>2.4285714285714284</v>
      </c>
      <c r="S11" s="9">
        <f>('ФР-1 '!O11+'ФР-2'!Q11)/2</f>
        <v>1.9285714285714286</v>
      </c>
      <c r="T11" s="9">
        <f>('ФР-1 '!P11+'ФР-2'!R11)/2</f>
        <v>2.7142857142857144</v>
      </c>
    </row>
    <row r="12" spans="1:20" ht="15.75" thickBot="1">
      <c r="A12" s="33">
        <v>8</v>
      </c>
      <c r="B12" s="35" t="s">
        <v>40</v>
      </c>
      <c r="C12" s="38">
        <v>2</v>
      </c>
      <c r="D12" s="37">
        <v>2</v>
      </c>
      <c r="E12" s="37">
        <v>1</v>
      </c>
      <c r="F12" s="37">
        <v>3</v>
      </c>
      <c r="G12" s="37">
        <v>1</v>
      </c>
      <c r="H12" s="37">
        <v>2</v>
      </c>
      <c r="I12" s="37">
        <v>2</v>
      </c>
      <c r="J12" s="37">
        <v>2</v>
      </c>
      <c r="K12" s="37">
        <v>1</v>
      </c>
      <c r="L12" s="37">
        <v>2</v>
      </c>
      <c r="M12" s="37">
        <v>2</v>
      </c>
      <c r="N12" s="37">
        <v>3</v>
      </c>
      <c r="O12" s="37">
        <v>2</v>
      </c>
      <c r="P12" s="18">
        <v>3</v>
      </c>
      <c r="Q12" s="6">
        <f t="shared" si="0"/>
        <v>1.5714285714285714</v>
      </c>
      <c r="R12" s="6">
        <f t="shared" si="1"/>
        <v>2.4285714285714284</v>
      </c>
      <c r="S12" s="9">
        <f>('ФР-1 '!O12+'ФР-2'!Q12)/2</f>
        <v>1.7857142857142856</v>
      </c>
      <c r="T12" s="9">
        <f>('ФР-1 '!P12+'ФР-2'!R12)/2</f>
        <v>2.7142857142857144</v>
      </c>
    </row>
    <row r="13" spans="1:20" ht="15.75" thickBot="1">
      <c r="A13" s="33">
        <v>9</v>
      </c>
      <c r="B13" s="35" t="s">
        <v>41</v>
      </c>
      <c r="C13" s="38">
        <v>2</v>
      </c>
      <c r="D13" s="37">
        <v>3</v>
      </c>
      <c r="E13" s="37">
        <v>2</v>
      </c>
      <c r="F13" s="37">
        <v>3</v>
      </c>
      <c r="G13" s="37">
        <v>2</v>
      </c>
      <c r="H13" s="37">
        <v>3</v>
      </c>
      <c r="I13" s="37">
        <v>2</v>
      </c>
      <c r="J13" s="37">
        <v>2</v>
      </c>
      <c r="K13" s="37">
        <v>2</v>
      </c>
      <c r="L13" s="37">
        <v>3</v>
      </c>
      <c r="M13" s="37">
        <v>2</v>
      </c>
      <c r="N13" s="37">
        <v>3</v>
      </c>
      <c r="O13" s="37">
        <v>2</v>
      </c>
      <c r="P13" s="18">
        <v>3</v>
      </c>
      <c r="Q13" s="6">
        <f t="shared" si="0"/>
        <v>2</v>
      </c>
      <c r="R13" s="6">
        <f t="shared" si="1"/>
        <v>2.8571428571428572</v>
      </c>
      <c r="S13" s="9">
        <f>('ФР-1 '!O13+'ФР-2'!Q13)/2</f>
        <v>2</v>
      </c>
      <c r="T13" s="9">
        <f>('ФР-1 '!P13+'ФР-2'!R13)/2</f>
        <v>2.9285714285714288</v>
      </c>
    </row>
    <row r="14" spans="1:20" ht="15.75" thickBot="1">
      <c r="A14" s="33">
        <v>10</v>
      </c>
      <c r="B14" s="35" t="s">
        <v>42</v>
      </c>
      <c r="C14" s="38">
        <v>2</v>
      </c>
      <c r="D14" s="37">
        <v>3</v>
      </c>
      <c r="E14" s="37">
        <v>2</v>
      </c>
      <c r="F14" s="37">
        <v>3</v>
      </c>
      <c r="G14" s="37">
        <v>2</v>
      </c>
      <c r="H14" s="37">
        <v>3</v>
      </c>
      <c r="I14" s="37">
        <v>2</v>
      </c>
      <c r="J14" s="37">
        <v>3</v>
      </c>
      <c r="K14" s="37">
        <v>1</v>
      </c>
      <c r="L14" s="37">
        <v>3</v>
      </c>
      <c r="M14" s="37">
        <v>2</v>
      </c>
      <c r="N14" s="37">
        <v>3</v>
      </c>
      <c r="O14" s="37">
        <v>2</v>
      </c>
      <c r="P14" s="16">
        <v>3</v>
      </c>
      <c r="Q14" s="6">
        <f t="shared" si="0"/>
        <v>1.8571428571428572</v>
      </c>
      <c r="R14" s="6">
        <f t="shared" si="1"/>
        <v>3</v>
      </c>
      <c r="S14" s="9">
        <f>('ФР-1 '!O14+'ФР-2'!Q14)/2</f>
        <v>1.9285714285714286</v>
      </c>
      <c r="T14" s="9">
        <f>('ФР-1 '!P14+'ФР-2'!R14)/2</f>
        <v>3</v>
      </c>
    </row>
    <row r="15" spans="1:20" ht="15.75" thickBot="1">
      <c r="A15" s="33">
        <v>11</v>
      </c>
      <c r="B15" s="35" t="s">
        <v>43</v>
      </c>
      <c r="C15" s="38">
        <v>2</v>
      </c>
      <c r="D15" s="37">
        <v>3</v>
      </c>
      <c r="E15" s="37">
        <v>2</v>
      </c>
      <c r="F15" s="37">
        <v>3</v>
      </c>
      <c r="G15" s="37">
        <v>2</v>
      </c>
      <c r="H15" s="37">
        <v>2</v>
      </c>
      <c r="I15" s="37">
        <v>2</v>
      </c>
      <c r="J15" s="37">
        <v>3</v>
      </c>
      <c r="K15" s="37">
        <v>2</v>
      </c>
      <c r="L15" s="37">
        <v>3</v>
      </c>
      <c r="M15" s="37">
        <v>2</v>
      </c>
      <c r="N15" s="37">
        <v>3</v>
      </c>
      <c r="O15" s="37">
        <v>2</v>
      </c>
      <c r="P15" s="16">
        <v>3</v>
      </c>
      <c r="Q15" s="6">
        <f t="shared" si="0"/>
        <v>2</v>
      </c>
      <c r="R15" s="6">
        <f t="shared" si="1"/>
        <v>2.8571428571428572</v>
      </c>
      <c r="S15" s="9">
        <f>('ФР-1 '!O15+'ФР-2'!Q15)/2</f>
        <v>2</v>
      </c>
      <c r="T15" s="9">
        <f>('ФР-1 '!P15+'ФР-2'!R15)/2</f>
        <v>2.9285714285714288</v>
      </c>
    </row>
    <row r="16" spans="1:20" ht="15.75" thickBot="1">
      <c r="A16" s="33">
        <v>12</v>
      </c>
      <c r="B16" s="35" t="s">
        <v>44</v>
      </c>
      <c r="C16" s="38">
        <v>2</v>
      </c>
      <c r="D16" s="37">
        <v>3</v>
      </c>
      <c r="E16" s="37">
        <v>2</v>
      </c>
      <c r="F16" s="37">
        <v>3</v>
      </c>
      <c r="G16" s="37">
        <v>2</v>
      </c>
      <c r="H16" s="37">
        <v>2</v>
      </c>
      <c r="I16" s="37">
        <v>2</v>
      </c>
      <c r="J16" s="37">
        <v>2</v>
      </c>
      <c r="K16" s="37">
        <v>2</v>
      </c>
      <c r="L16" s="37">
        <v>3</v>
      </c>
      <c r="M16" s="37">
        <v>2</v>
      </c>
      <c r="N16" s="37">
        <v>3</v>
      </c>
      <c r="O16" s="37">
        <v>2</v>
      </c>
      <c r="P16" s="16">
        <v>3</v>
      </c>
      <c r="Q16" s="6">
        <f t="shared" si="0"/>
        <v>2</v>
      </c>
      <c r="R16" s="6">
        <f t="shared" si="1"/>
        <v>2.7142857142857144</v>
      </c>
      <c r="S16" s="9">
        <f>('ФР-1 '!O16+'ФР-2'!Q16)/2</f>
        <v>2</v>
      </c>
      <c r="T16" s="9">
        <f>('ФР-1 '!P16+'ФР-2'!R16)/2</f>
        <v>2.8571428571428572</v>
      </c>
    </row>
    <row r="17" spans="1:20" ht="15.75" thickBot="1">
      <c r="A17" s="33">
        <v>13</v>
      </c>
      <c r="B17" s="35" t="s">
        <v>45</v>
      </c>
      <c r="C17" s="38">
        <v>2</v>
      </c>
      <c r="D17" s="37">
        <v>3</v>
      </c>
      <c r="E17" s="37">
        <v>2</v>
      </c>
      <c r="F17" s="37">
        <v>3</v>
      </c>
      <c r="G17" s="37">
        <v>2</v>
      </c>
      <c r="H17" s="37">
        <v>3</v>
      </c>
      <c r="I17" s="37">
        <v>2</v>
      </c>
      <c r="J17" s="37">
        <v>3</v>
      </c>
      <c r="K17" s="37">
        <v>1</v>
      </c>
      <c r="L17" s="37">
        <v>2</v>
      </c>
      <c r="M17" s="37">
        <v>2</v>
      </c>
      <c r="N17" s="37">
        <v>3</v>
      </c>
      <c r="O17" s="37">
        <v>2</v>
      </c>
      <c r="P17" s="16">
        <v>3</v>
      </c>
      <c r="Q17" s="6">
        <f t="shared" si="0"/>
        <v>1.8571428571428572</v>
      </c>
      <c r="R17" s="6">
        <f t="shared" si="1"/>
        <v>2.8571428571428572</v>
      </c>
      <c r="S17" s="9">
        <f>('ФР-1 '!O17+'ФР-2'!Q17)/2</f>
        <v>1.9285714285714286</v>
      </c>
      <c r="T17" s="9">
        <f>('ФР-1 '!P17+'ФР-2'!R17)/2</f>
        <v>2.9285714285714288</v>
      </c>
    </row>
    <row r="18" spans="1:20" ht="15.75" thickBot="1">
      <c r="A18" s="33">
        <v>14</v>
      </c>
      <c r="B18" s="35" t="s">
        <v>46</v>
      </c>
      <c r="C18" s="38">
        <v>2</v>
      </c>
      <c r="D18" s="37">
        <v>2</v>
      </c>
      <c r="E18" s="37">
        <v>2</v>
      </c>
      <c r="F18" s="37">
        <v>2</v>
      </c>
      <c r="G18" s="37">
        <v>1</v>
      </c>
      <c r="H18" s="37">
        <v>2</v>
      </c>
      <c r="I18" s="37">
        <v>2</v>
      </c>
      <c r="J18" s="37">
        <v>2</v>
      </c>
      <c r="K18" s="37">
        <v>1</v>
      </c>
      <c r="L18" s="37">
        <v>2</v>
      </c>
      <c r="M18" s="37">
        <v>2</v>
      </c>
      <c r="N18" s="37">
        <v>3</v>
      </c>
      <c r="O18" s="37">
        <v>2</v>
      </c>
      <c r="P18" s="16">
        <v>3</v>
      </c>
      <c r="Q18" s="6">
        <f t="shared" si="0"/>
        <v>1.7142857142857142</v>
      </c>
      <c r="R18" s="6">
        <f t="shared" si="1"/>
        <v>2.2857142857142856</v>
      </c>
      <c r="S18" s="9">
        <f>('ФР-1 '!O18+'ФР-2'!Q18)/2</f>
        <v>1.8571428571428572</v>
      </c>
      <c r="T18" s="9">
        <f>('ФР-1 '!P18+'ФР-2'!R18)/2</f>
        <v>2.6428571428571428</v>
      </c>
    </row>
    <row r="19" spans="1:20" ht="15.75" thickBot="1">
      <c r="A19" s="33">
        <v>15</v>
      </c>
      <c r="B19" s="35" t="s">
        <v>47</v>
      </c>
      <c r="C19" s="38">
        <v>2</v>
      </c>
      <c r="D19" s="37">
        <v>3</v>
      </c>
      <c r="E19" s="37">
        <v>2</v>
      </c>
      <c r="F19" s="37">
        <v>3</v>
      </c>
      <c r="G19" s="37">
        <v>2</v>
      </c>
      <c r="H19" s="37">
        <v>2</v>
      </c>
      <c r="I19" s="37">
        <v>2</v>
      </c>
      <c r="J19" s="37">
        <v>3</v>
      </c>
      <c r="K19" s="37">
        <v>2</v>
      </c>
      <c r="L19" s="37">
        <v>2</v>
      </c>
      <c r="M19" s="37">
        <v>2</v>
      </c>
      <c r="N19" s="37">
        <v>3</v>
      </c>
      <c r="O19" s="37">
        <v>2</v>
      </c>
      <c r="P19" s="18">
        <v>3</v>
      </c>
      <c r="Q19" s="6">
        <f t="shared" si="0"/>
        <v>2</v>
      </c>
      <c r="R19" s="6">
        <f t="shared" si="1"/>
        <v>2.7142857142857144</v>
      </c>
      <c r="S19" s="9">
        <f>('ФР-1 '!O19+'ФР-2'!Q19)/2</f>
        <v>2</v>
      </c>
      <c r="T19" s="9">
        <f>('ФР-1 '!P19+'ФР-2'!R19)/2</f>
        <v>2.8571428571428572</v>
      </c>
    </row>
    <row r="20" spans="1:20" ht="15.75" thickBot="1">
      <c r="A20" s="33">
        <v>16</v>
      </c>
      <c r="B20" s="35" t="s">
        <v>48</v>
      </c>
      <c r="C20" s="38">
        <v>2</v>
      </c>
      <c r="D20" s="37">
        <v>3</v>
      </c>
      <c r="E20" s="37">
        <v>2</v>
      </c>
      <c r="F20" s="37">
        <v>3</v>
      </c>
      <c r="G20" s="37">
        <v>2</v>
      </c>
      <c r="H20" s="37">
        <v>2</v>
      </c>
      <c r="I20" s="37">
        <v>2</v>
      </c>
      <c r="J20" s="37">
        <v>2</v>
      </c>
      <c r="K20" s="37">
        <v>2</v>
      </c>
      <c r="L20" s="37">
        <v>2</v>
      </c>
      <c r="M20" s="37">
        <v>2</v>
      </c>
      <c r="N20" s="37">
        <v>3</v>
      </c>
      <c r="O20" s="37">
        <v>2</v>
      </c>
      <c r="P20" s="18">
        <v>3</v>
      </c>
      <c r="Q20" s="6">
        <f t="shared" si="0"/>
        <v>2</v>
      </c>
      <c r="R20" s="6">
        <f t="shared" si="1"/>
        <v>2.5714285714285716</v>
      </c>
      <c r="S20" s="9">
        <f>('ФР-1 '!O20+'ФР-2'!Q20)/2</f>
        <v>2</v>
      </c>
      <c r="T20" s="9">
        <f>('ФР-1 '!P20+'ФР-2'!R20)/2</f>
        <v>2.7857142857142856</v>
      </c>
    </row>
    <row r="21" spans="1:20" ht="15.75" thickBot="1">
      <c r="A21" s="33">
        <v>17</v>
      </c>
      <c r="B21" s="35" t="s">
        <v>49</v>
      </c>
      <c r="C21" s="38">
        <v>2</v>
      </c>
      <c r="D21" s="37">
        <v>3</v>
      </c>
      <c r="E21" s="37">
        <v>2</v>
      </c>
      <c r="F21" s="37">
        <v>3</v>
      </c>
      <c r="G21" s="37">
        <v>2</v>
      </c>
      <c r="H21" s="37">
        <v>3</v>
      </c>
      <c r="I21" s="37">
        <v>2</v>
      </c>
      <c r="J21" s="37">
        <v>3</v>
      </c>
      <c r="K21" s="37">
        <v>2</v>
      </c>
      <c r="L21" s="37">
        <v>3</v>
      </c>
      <c r="M21" s="37">
        <v>2</v>
      </c>
      <c r="N21" s="37">
        <v>3</v>
      </c>
      <c r="O21" s="37">
        <v>2</v>
      </c>
      <c r="P21" s="18">
        <v>3</v>
      </c>
      <c r="Q21" s="6">
        <f t="shared" si="0"/>
        <v>2</v>
      </c>
      <c r="R21" s="6">
        <f t="shared" si="1"/>
        <v>3</v>
      </c>
      <c r="S21" s="9">
        <f>('ФР-1 '!O21+'ФР-2'!Q21)/2</f>
        <v>2</v>
      </c>
      <c r="T21" s="9">
        <f>('ФР-1 '!P21+'ФР-2'!R21)/2</f>
        <v>3</v>
      </c>
    </row>
    <row r="22" spans="1:20" ht="15.75" thickBot="1">
      <c r="A22" s="33">
        <v>18</v>
      </c>
      <c r="B22" s="35" t="s">
        <v>50</v>
      </c>
      <c r="C22" s="38">
        <v>2</v>
      </c>
      <c r="D22" s="37">
        <v>3</v>
      </c>
      <c r="E22" s="37">
        <v>2</v>
      </c>
      <c r="F22" s="37">
        <v>3</v>
      </c>
      <c r="G22" s="37">
        <v>2</v>
      </c>
      <c r="H22" s="37">
        <v>2</v>
      </c>
      <c r="I22" s="37">
        <v>2</v>
      </c>
      <c r="J22" s="37">
        <v>2</v>
      </c>
      <c r="K22" s="37">
        <v>2</v>
      </c>
      <c r="L22" s="37">
        <v>3</v>
      </c>
      <c r="M22" s="37">
        <v>2</v>
      </c>
      <c r="N22" s="37">
        <v>3</v>
      </c>
      <c r="O22" s="37">
        <v>2</v>
      </c>
      <c r="P22" s="18">
        <v>3</v>
      </c>
      <c r="Q22" s="6">
        <f t="shared" si="0"/>
        <v>2</v>
      </c>
      <c r="R22" s="6">
        <f t="shared" si="1"/>
        <v>2.7142857142857144</v>
      </c>
      <c r="S22" s="9">
        <f>('ФР-1 '!O22+'ФР-2'!Q22)/2</f>
        <v>2</v>
      </c>
      <c r="T22" s="9">
        <f>('ФР-1 '!P22+'ФР-2'!R22)/2</f>
        <v>2.8571428571428572</v>
      </c>
    </row>
    <row r="23" spans="1:20" ht="15.75" thickBot="1">
      <c r="A23" s="33">
        <v>19</v>
      </c>
      <c r="B23" s="35" t="s">
        <v>51</v>
      </c>
      <c r="C23" s="38">
        <v>2</v>
      </c>
      <c r="D23" s="37">
        <v>3</v>
      </c>
      <c r="E23" s="37">
        <v>2</v>
      </c>
      <c r="F23" s="37">
        <v>3</v>
      </c>
      <c r="G23" s="37">
        <v>2</v>
      </c>
      <c r="H23" s="37">
        <v>3</v>
      </c>
      <c r="I23" s="37">
        <v>2</v>
      </c>
      <c r="J23" s="37">
        <v>2</v>
      </c>
      <c r="K23" s="37">
        <v>2</v>
      </c>
      <c r="L23" s="37">
        <v>2</v>
      </c>
      <c r="M23" s="37">
        <v>2</v>
      </c>
      <c r="N23" s="37">
        <v>3</v>
      </c>
      <c r="O23" s="37">
        <v>2</v>
      </c>
      <c r="P23" s="16">
        <v>3</v>
      </c>
      <c r="Q23" s="6">
        <f t="shared" si="0"/>
        <v>2</v>
      </c>
      <c r="R23" s="6">
        <f t="shared" si="1"/>
        <v>2.7142857142857144</v>
      </c>
      <c r="S23" s="9">
        <f>('ФР-1 '!O23+'ФР-2'!Q23)/2</f>
        <v>2</v>
      </c>
      <c r="T23" s="9">
        <f>('ФР-1 '!P23+'ФР-2'!R23)/2</f>
        <v>2.8571428571428572</v>
      </c>
    </row>
    <row r="24" spans="1:20" ht="15.75" thickBot="1">
      <c r="A24" s="33">
        <v>20</v>
      </c>
      <c r="B24" s="35" t="s">
        <v>52</v>
      </c>
      <c r="C24" s="38">
        <v>2</v>
      </c>
      <c r="D24" s="37">
        <v>3</v>
      </c>
      <c r="E24" s="37">
        <v>2</v>
      </c>
      <c r="F24" s="37">
        <v>3</v>
      </c>
      <c r="G24" s="37">
        <v>2</v>
      </c>
      <c r="H24" s="37">
        <v>3</v>
      </c>
      <c r="I24" s="37">
        <v>2</v>
      </c>
      <c r="J24" s="37">
        <v>3</v>
      </c>
      <c r="K24" s="37">
        <v>2</v>
      </c>
      <c r="L24" s="37">
        <v>3</v>
      </c>
      <c r="M24" s="37">
        <v>2</v>
      </c>
      <c r="N24" s="37">
        <v>3</v>
      </c>
      <c r="O24" s="37">
        <v>2</v>
      </c>
      <c r="P24" s="16">
        <v>3</v>
      </c>
      <c r="Q24" s="6">
        <f t="shared" si="0"/>
        <v>2</v>
      </c>
      <c r="R24" s="6">
        <f t="shared" si="1"/>
        <v>3</v>
      </c>
      <c r="S24" s="9">
        <f>('ФР-1 '!O24+'ФР-2'!Q24)/2</f>
        <v>2</v>
      </c>
      <c r="T24" s="9">
        <f>('ФР-1 '!P24+'ФР-2'!R24)/2</f>
        <v>3</v>
      </c>
    </row>
    <row r="25" spans="1:20" ht="15.75" thickBot="1">
      <c r="A25" s="33">
        <v>21</v>
      </c>
      <c r="B25" s="35" t="s">
        <v>53</v>
      </c>
      <c r="C25" s="38">
        <v>2</v>
      </c>
      <c r="D25" s="37">
        <v>3</v>
      </c>
      <c r="E25" s="37">
        <v>2</v>
      </c>
      <c r="F25" s="37">
        <v>3</v>
      </c>
      <c r="G25" s="37">
        <v>2</v>
      </c>
      <c r="H25" s="37">
        <v>3</v>
      </c>
      <c r="I25" s="37">
        <v>2</v>
      </c>
      <c r="J25" s="37">
        <v>3</v>
      </c>
      <c r="K25" s="37">
        <v>2</v>
      </c>
      <c r="L25" s="37">
        <v>3</v>
      </c>
      <c r="M25" s="37">
        <v>2</v>
      </c>
      <c r="N25" s="37">
        <v>3</v>
      </c>
      <c r="O25" s="37">
        <v>2</v>
      </c>
      <c r="P25" s="18">
        <v>3</v>
      </c>
      <c r="Q25" s="6">
        <f t="shared" si="0"/>
        <v>2</v>
      </c>
      <c r="R25" s="6">
        <f t="shared" si="1"/>
        <v>3</v>
      </c>
      <c r="S25" s="9">
        <f>('ФР-1 '!O25+'ФР-2'!Q25)/2</f>
        <v>2</v>
      </c>
      <c r="T25" s="9">
        <f>('ФР-1 '!P25+'ФР-2'!R25)/2</f>
        <v>3</v>
      </c>
    </row>
    <row r="26" spans="1:20" ht="15.75" thickBot="1">
      <c r="A26" s="33">
        <v>22</v>
      </c>
      <c r="B26" s="35" t="s">
        <v>54</v>
      </c>
      <c r="C26" s="38">
        <v>2</v>
      </c>
      <c r="D26" s="37">
        <v>3</v>
      </c>
      <c r="E26" s="37">
        <v>2</v>
      </c>
      <c r="F26" s="37">
        <v>3</v>
      </c>
      <c r="G26" s="37">
        <v>2</v>
      </c>
      <c r="H26" s="37">
        <v>3</v>
      </c>
      <c r="I26" s="37">
        <v>2</v>
      </c>
      <c r="J26" s="37">
        <v>2</v>
      </c>
      <c r="K26" s="37">
        <v>2</v>
      </c>
      <c r="L26" s="37">
        <v>2</v>
      </c>
      <c r="M26" s="37">
        <v>2</v>
      </c>
      <c r="N26" s="37">
        <v>3</v>
      </c>
      <c r="O26" s="37">
        <v>2</v>
      </c>
      <c r="P26" s="18">
        <v>3</v>
      </c>
      <c r="Q26" s="6">
        <f t="shared" si="0"/>
        <v>2</v>
      </c>
      <c r="R26" s="6">
        <f t="shared" si="1"/>
        <v>2.7142857142857144</v>
      </c>
      <c r="S26" s="9">
        <f>('ФР-1 '!O26+'ФР-2'!Q26)/2</f>
        <v>2</v>
      </c>
      <c r="T26" s="9">
        <f>('ФР-1 '!P26+'ФР-2'!R26)/2</f>
        <v>2.8571428571428572</v>
      </c>
    </row>
    <row r="27" spans="1:20" ht="15.75" thickBot="1">
      <c r="A27" s="33">
        <v>23</v>
      </c>
      <c r="B27" s="35" t="s">
        <v>55</v>
      </c>
      <c r="C27" s="38">
        <v>2</v>
      </c>
      <c r="D27" s="37">
        <v>3</v>
      </c>
      <c r="E27" s="37">
        <v>2</v>
      </c>
      <c r="F27" s="37">
        <v>3</v>
      </c>
      <c r="G27" s="37">
        <v>2</v>
      </c>
      <c r="H27" s="37">
        <v>3</v>
      </c>
      <c r="I27" s="37">
        <v>2</v>
      </c>
      <c r="J27" s="37">
        <v>2</v>
      </c>
      <c r="K27" s="37">
        <v>2</v>
      </c>
      <c r="L27" s="37">
        <v>2</v>
      </c>
      <c r="M27" s="37">
        <v>2</v>
      </c>
      <c r="N27" s="37">
        <v>3</v>
      </c>
      <c r="O27" s="37">
        <v>2</v>
      </c>
      <c r="P27" s="18">
        <v>3</v>
      </c>
      <c r="Q27" s="6">
        <f t="shared" si="0"/>
        <v>2</v>
      </c>
      <c r="R27" s="6">
        <f t="shared" si="1"/>
        <v>2.7142857142857144</v>
      </c>
      <c r="S27" s="9">
        <f>('ФР-1 '!O27+'ФР-2'!Q27)/2</f>
        <v>2</v>
      </c>
      <c r="T27" s="9">
        <f>('ФР-1 '!P27+'ФР-2'!R27)/2</f>
        <v>2.8571428571428572</v>
      </c>
    </row>
    <row r="28" spans="1:20" ht="15.75" thickBot="1">
      <c r="A28" s="33">
        <v>24</v>
      </c>
      <c r="B28" s="35" t="s">
        <v>66</v>
      </c>
      <c r="C28" s="38"/>
      <c r="D28" s="37">
        <v>2</v>
      </c>
      <c r="E28" s="37"/>
      <c r="F28" s="37">
        <v>2</v>
      </c>
      <c r="G28" s="37"/>
      <c r="H28" s="37">
        <v>3</v>
      </c>
      <c r="I28" s="37"/>
      <c r="J28" s="37">
        <v>2</v>
      </c>
      <c r="K28" s="37"/>
      <c r="L28" s="37">
        <v>2</v>
      </c>
      <c r="M28" s="37"/>
      <c r="N28" s="37">
        <v>3</v>
      </c>
      <c r="O28" s="37"/>
      <c r="P28" s="18">
        <v>3</v>
      </c>
      <c r="Q28" s="6">
        <f t="shared" si="0"/>
        <v>0</v>
      </c>
      <c r="R28" s="6">
        <f t="shared" si="1"/>
        <v>2.4285714285714284</v>
      </c>
      <c r="S28" s="9">
        <f>('ФР-1 '!O28+'ФР-2'!Q28)/2</f>
        <v>1</v>
      </c>
      <c r="T28" s="9">
        <f>('ФР-1 '!P28+'ФР-2'!R28)/2</f>
        <v>2.7142857142857144</v>
      </c>
    </row>
    <row r="29" spans="1:20" ht="15.75" thickBot="1">
      <c r="A29" s="33">
        <v>25</v>
      </c>
      <c r="B29" s="34" t="s">
        <v>57</v>
      </c>
      <c r="C29" s="38">
        <v>2</v>
      </c>
      <c r="D29" s="37">
        <v>3</v>
      </c>
      <c r="E29" s="37">
        <v>2</v>
      </c>
      <c r="F29" s="37">
        <v>3</v>
      </c>
      <c r="G29" s="37">
        <v>2</v>
      </c>
      <c r="H29" s="37">
        <v>3</v>
      </c>
      <c r="I29" s="37">
        <v>2</v>
      </c>
      <c r="J29" s="37">
        <v>2</v>
      </c>
      <c r="K29" s="37">
        <v>2</v>
      </c>
      <c r="L29" s="37">
        <v>3</v>
      </c>
      <c r="M29" s="37">
        <v>2</v>
      </c>
      <c r="N29" s="37">
        <v>3</v>
      </c>
      <c r="O29" s="37">
        <v>2</v>
      </c>
      <c r="P29" s="18">
        <v>3</v>
      </c>
      <c r="Q29" s="6">
        <f t="shared" si="0"/>
        <v>2</v>
      </c>
      <c r="R29" s="6">
        <f t="shared" si="1"/>
        <v>2.8571428571428572</v>
      </c>
      <c r="S29" s="9">
        <f>('ФР-1 '!O29+'ФР-2'!Q29)/2</f>
        <v>2</v>
      </c>
      <c r="T29" s="9">
        <f>('ФР-1 '!P29+'ФР-2'!R29)/2</f>
        <v>2.9285714285714288</v>
      </c>
    </row>
    <row r="30" spans="1:20" ht="15.75" thickBot="1">
      <c r="A30" s="33">
        <v>26</v>
      </c>
      <c r="B30" s="35" t="s">
        <v>58</v>
      </c>
      <c r="C30" s="38">
        <v>2</v>
      </c>
      <c r="D30" s="37">
        <v>3</v>
      </c>
      <c r="E30" s="37">
        <v>2</v>
      </c>
      <c r="F30" s="37">
        <v>3</v>
      </c>
      <c r="G30" s="37">
        <v>1</v>
      </c>
      <c r="H30" s="37">
        <v>2</v>
      </c>
      <c r="I30" s="37">
        <v>2</v>
      </c>
      <c r="J30" s="37">
        <v>2</v>
      </c>
      <c r="K30" s="37">
        <v>2</v>
      </c>
      <c r="L30" s="37">
        <v>3</v>
      </c>
      <c r="M30" s="37">
        <v>2</v>
      </c>
      <c r="N30" s="37">
        <v>3</v>
      </c>
      <c r="O30" s="37">
        <v>2</v>
      </c>
      <c r="P30" s="18">
        <v>3</v>
      </c>
      <c r="Q30" s="6">
        <f t="shared" si="0"/>
        <v>1.8571428571428572</v>
      </c>
      <c r="R30" s="6">
        <f t="shared" si="1"/>
        <v>2.7142857142857144</v>
      </c>
      <c r="S30" s="9">
        <f>('ФР-1 '!O30+'ФР-2'!Q30)/2</f>
        <v>1.9285714285714286</v>
      </c>
      <c r="T30" s="9">
        <f>('ФР-1 '!P30+'ФР-2'!R30)/2</f>
        <v>2.8571428571428572</v>
      </c>
    </row>
    <row r="31" spans="1:20" ht="15.75" thickBot="1">
      <c r="A31" s="33">
        <v>27</v>
      </c>
      <c r="B31" s="35" t="s">
        <v>59</v>
      </c>
      <c r="C31" s="38">
        <v>2</v>
      </c>
      <c r="D31" s="37">
        <v>2</v>
      </c>
      <c r="E31" s="37">
        <v>1</v>
      </c>
      <c r="F31" s="37">
        <v>3</v>
      </c>
      <c r="G31" s="37">
        <v>1</v>
      </c>
      <c r="H31" s="37">
        <v>2</v>
      </c>
      <c r="I31" s="37">
        <v>2</v>
      </c>
      <c r="J31" s="37">
        <v>2</v>
      </c>
      <c r="K31" s="37">
        <v>1</v>
      </c>
      <c r="L31" s="37">
        <v>2</v>
      </c>
      <c r="M31" s="37">
        <v>2</v>
      </c>
      <c r="N31" s="37">
        <v>3</v>
      </c>
      <c r="O31" s="37">
        <v>2</v>
      </c>
      <c r="P31" s="18">
        <v>3</v>
      </c>
      <c r="Q31" s="6">
        <f t="shared" si="0"/>
        <v>1.5714285714285714</v>
      </c>
      <c r="R31" s="6">
        <f t="shared" si="1"/>
        <v>2.4285714285714284</v>
      </c>
      <c r="S31" s="9">
        <f>('ФР-1 '!O31+'ФР-2'!Q31)/2</f>
        <v>1.7857142857142856</v>
      </c>
      <c r="T31" s="9">
        <f>('ФР-1 '!P31+'ФР-2'!R31)/2</f>
        <v>2.7142857142857144</v>
      </c>
    </row>
    <row r="32" spans="1:20" ht="15.75" thickBot="1">
      <c r="A32" s="33">
        <v>28</v>
      </c>
      <c r="B32" s="35" t="s">
        <v>60</v>
      </c>
      <c r="C32" s="38">
        <v>2</v>
      </c>
      <c r="D32" s="37">
        <v>2</v>
      </c>
      <c r="E32" s="37">
        <v>2</v>
      </c>
      <c r="F32" s="37">
        <v>3</v>
      </c>
      <c r="G32" s="37">
        <v>1</v>
      </c>
      <c r="H32" s="37">
        <v>2</v>
      </c>
      <c r="I32" s="37">
        <v>2</v>
      </c>
      <c r="J32" s="37">
        <v>2</v>
      </c>
      <c r="K32" s="37">
        <v>1</v>
      </c>
      <c r="L32" s="37">
        <v>2</v>
      </c>
      <c r="M32" s="37">
        <v>2</v>
      </c>
      <c r="N32" s="37">
        <v>3</v>
      </c>
      <c r="O32" s="37">
        <v>2</v>
      </c>
      <c r="P32" s="18">
        <v>3</v>
      </c>
      <c r="Q32" s="6">
        <f t="shared" si="0"/>
        <v>1.7142857142857142</v>
      </c>
      <c r="R32" s="6">
        <f t="shared" si="1"/>
        <v>2.4285714285714284</v>
      </c>
      <c r="S32" s="9">
        <f>('ФР-1 '!O32+'ФР-2'!Q32)/2</f>
        <v>1.8571428571428572</v>
      </c>
      <c r="T32" s="9">
        <f>('ФР-1 '!P32+'ФР-2'!R32)/2</f>
        <v>2.7142857142857144</v>
      </c>
    </row>
    <row r="33" spans="1:20" ht="15.75" thickBot="1">
      <c r="A33" s="33">
        <v>29</v>
      </c>
      <c r="B33" s="35" t="s">
        <v>61</v>
      </c>
      <c r="C33" s="38">
        <v>2</v>
      </c>
      <c r="D33" s="37">
        <v>3</v>
      </c>
      <c r="E33" s="37">
        <v>2</v>
      </c>
      <c r="F33" s="37">
        <v>3</v>
      </c>
      <c r="G33" s="37">
        <v>2</v>
      </c>
      <c r="H33" s="37">
        <v>3</v>
      </c>
      <c r="I33" s="37">
        <v>2</v>
      </c>
      <c r="J33" s="37">
        <v>2</v>
      </c>
      <c r="K33" s="37">
        <v>2</v>
      </c>
      <c r="L33" s="37">
        <v>3</v>
      </c>
      <c r="M33" s="37">
        <v>2</v>
      </c>
      <c r="N33" s="37">
        <v>3</v>
      </c>
      <c r="O33" s="37">
        <v>2</v>
      </c>
      <c r="P33" s="18">
        <v>3</v>
      </c>
      <c r="Q33" s="6">
        <f t="shared" si="0"/>
        <v>2</v>
      </c>
      <c r="R33" s="6">
        <f t="shared" si="1"/>
        <v>2.8571428571428572</v>
      </c>
      <c r="S33" s="9">
        <f>('ФР-1 '!O33+'ФР-2'!Q33)/2</f>
        <v>2</v>
      </c>
      <c r="T33" s="9">
        <f>('ФР-1 '!P33+'ФР-2'!R33)/2</f>
        <v>2.9285714285714288</v>
      </c>
    </row>
    <row r="34" spans="1:20">
      <c r="A34" s="33">
        <v>30</v>
      </c>
      <c r="B34" s="36" t="s">
        <v>62</v>
      </c>
      <c r="C34" s="38">
        <v>2</v>
      </c>
      <c r="D34" s="37">
        <v>3</v>
      </c>
      <c r="E34" s="37">
        <v>2</v>
      </c>
      <c r="F34" s="37">
        <v>3</v>
      </c>
      <c r="G34" s="37">
        <v>2</v>
      </c>
      <c r="H34" s="37">
        <v>2</v>
      </c>
      <c r="I34" s="37">
        <v>2</v>
      </c>
      <c r="J34" s="37">
        <v>2</v>
      </c>
      <c r="K34" s="37">
        <v>1</v>
      </c>
      <c r="L34" s="37">
        <v>2</v>
      </c>
      <c r="M34" s="37">
        <v>2</v>
      </c>
      <c r="N34" s="37">
        <v>3</v>
      </c>
      <c r="O34" s="37">
        <v>2</v>
      </c>
      <c r="P34" s="18">
        <v>3</v>
      </c>
      <c r="Q34" s="6">
        <f t="shared" si="0"/>
        <v>1.8571428571428572</v>
      </c>
      <c r="R34" s="6">
        <f t="shared" si="1"/>
        <v>2.5714285714285716</v>
      </c>
      <c r="S34" s="9">
        <f>('ФР-1 '!O34+'ФР-2'!Q34)/2</f>
        <v>1.9285714285714286</v>
      </c>
      <c r="T34" s="9">
        <f>('ФР-1 '!P34+'ФР-2'!R34)/2</f>
        <v>2.7857142857142856</v>
      </c>
    </row>
    <row r="35" spans="1:20" ht="15.75" thickBot="1">
      <c r="A35" s="33">
        <v>31</v>
      </c>
      <c r="B35" s="36" t="s">
        <v>67</v>
      </c>
      <c r="C35" s="42"/>
      <c r="D35" s="41">
        <v>3</v>
      </c>
      <c r="E35" s="41"/>
      <c r="F35" s="41">
        <v>3</v>
      </c>
      <c r="G35" s="41"/>
      <c r="H35" s="41">
        <v>3</v>
      </c>
      <c r="I35" s="41"/>
      <c r="J35" s="41">
        <v>3</v>
      </c>
      <c r="K35" s="41"/>
      <c r="L35" s="41">
        <v>3</v>
      </c>
      <c r="M35" s="41"/>
      <c r="N35" s="41">
        <v>3</v>
      </c>
      <c r="O35" s="41"/>
      <c r="P35" s="41">
        <v>3</v>
      </c>
      <c r="Q35" s="6">
        <f t="shared" ref="Q35" si="2">(C35+E35+G35+I35+K35+M35+O35)/7</f>
        <v>0</v>
      </c>
      <c r="R35" s="6">
        <f t="shared" ref="R35" si="3">(D35+F35+H35+J35+L35+N35+P35)/7</f>
        <v>3</v>
      </c>
      <c r="S35" s="9">
        <f>('ФР-1 '!O35+'ФР-2'!Q35)/2</f>
        <v>1</v>
      </c>
      <c r="T35" s="9">
        <f>('ФР-1 '!P35+'ФР-2'!R35)/2</f>
        <v>3</v>
      </c>
    </row>
    <row r="36" spans="1:20" ht="15.75" thickBot="1">
      <c r="A36" s="33">
        <v>32</v>
      </c>
      <c r="B36" s="34" t="s">
        <v>63</v>
      </c>
      <c r="C36" s="38">
        <v>2</v>
      </c>
      <c r="D36" s="37">
        <v>3</v>
      </c>
      <c r="E36" s="37">
        <v>2</v>
      </c>
      <c r="F36" s="37">
        <v>3</v>
      </c>
      <c r="G36" s="37">
        <v>2</v>
      </c>
      <c r="H36" s="37">
        <v>3</v>
      </c>
      <c r="I36" s="37">
        <v>2</v>
      </c>
      <c r="J36" s="37">
        <v>3</v>
      </c>
      <c r="K36" s="37">
        <v>2</v>
      </c>
      <c r="L36" s="37">
        <v>3</v>
      </c>
      <c r="M36" s="37">
        <v>2</v>
      </c>
      <c r="N36" s="37">
        <v>3</v>
      </c>
      <c r="O36" s="37">
        <v>2</v>
      </c>
      <c r="P36" s="18">
        <v>3</v>
      </c>
      <c r="Q36" s="6">
        <f t="shared" si="0"/>
        <v>2</v>
      </c>
      <c r="R36" s="6">
        <f t="shared" si="1"/>
        <v>3</v>
      </c>
      <c r="S36" s="9">
        <f>('ФР-1 '!O35+'ФР-2'!Q36)/2</f>
        <v>2</v>
      </c>
      <c r="T36" s="9">
        <f>('ФР-1 '!P35+'ФР-2'!R36)/2</f>
        <v>3</v>
      </c>
    </row>
    <row r="37" spans="1:20" ht="15.75" thickBot="1">
      <c r="A37" s="33">
        <v>33</v>
      </c>
      <c r="B37" s="35" t="s">
        <v>64</v>
      </c>
      <c r="C37" s="38">
        <v>2</v>
      </c>
      <c r="D37" s="37">
        <v>3</v>
      </c>
      <c r="E37" s="37">
        <v>1</v>
      </c>
      <c r="F37" s="37">
        <v>3</v>
      </c>
      <c r="G37" s="37">
        <v>1</v>
      </c>
      <c r="H37" s="37">
        <v>3</v>
      </c>
      <c r="I37" s="37">
        <v>2</v>
      </c>
      <c r="J37" s="37">
        <v>2</v>
      </c>
      <c r="K37" s="37">
        <v>1</v>
      </c>
      <c r="L37" s="37">
        <v>2</v>
      </c>
      <c r="M37" s="37">
        <v>2</v>
      </c>
      <c r="N37" s="37">
        <v>3</v>
      </c>
      <c r="O37" s="37">
        <v>2</v>
      </c>
      <c r="P37" s="18">
        <v>3</v>
      </c>
      <c r="Q37" s="6">
        <f t="shared" si="0"/>
        <v>1.5714285714285714</v>
      </c>
      <c r="R37" s="6">
        <f t="shared" si="1"/>
        <v>2.7142857142857144</v>
      </c>
      <c r="S37" s="9">
        <f>('ФР-1 '!O37+'ФР-2'!Q37)/2</f>
        <v>1.7857142857142856</v>
      </c>
      <c r="T37" s="9">
        <f>('ФР-1 '!P37+'ФР-2'!R37)/2</f>
        <v>2.8571428571428572</v>
      </c>
    </row>
    <row r="38" spans="1:20" ht="15.75" thickBot="1">
      <c r="A38" s="33">
        <v>34</v>
      </c>
      <c r="B38" s="35" t="s">
        <v>65</v>
      </c>
      <c r="C38" s="29"/>
      <c r="D38" s="18">
        <v>3</v>
      </c>
      <c r="E38" s="15"/>
      <c r="F38" s="18">
        <v>3</v>
      </c>
      <c r="G38" s="15"/>
      <c r="H38" s="18">
        <v>3</v>
      </c>
      <c r="I38" s="15"/>
      <c r="J38" s="18">
        <v>3</v>
      </c>
      <c r="K38" s="15"/>
      <c r="L38" s="18">
        <v>3</v>
      </c>
      <c r="M38" s="15"/>
      <c r="N38" s="18">
        <v>3</v>
      </c>
      <c r="O38" s="16"/>
      <c r="P38" s="18">
        <v>3</v>
      </c>
      <c r="Q38" s="6">
        <f t="shared" si="0"/>
        <v>0</v>
      </c>
      <c r="R38" s="6">
        <f t="shared" si="1"/>
        <v>3</v>
      </c>
      <c r="S38" s="9">
        <f>('ФР-1 '!O35+'ФР-2'!Q38)/2</f>
        <v>1</v>
      </c>
      <c r="T38" s="9">
        <f>('ФР-1 '!P35+'ФР-2'!R38)/2</f>
        <v>3</v>
      </c>
    </row>
    <row r="39" spans="1:20" ht="15" customHeight="1">
      <c r="A39" s="52" t="s">
        <v>6</v>
      </c>
      <c r="B39" s="72"/>
      <c r="C39" s="2">
        <f>COUNTIF(C5:C38, "3")</f>
        <v>0</v>
      </c>
      <c r="D39" s="2">
        <f t="shared" ref="D39" si="4">COUNTIF(D4:D38, "3")</f>
        <v>25</v>
      </c>
      <c r="E39" s="2">
        <f t="shared" ref="E39:O39" si="5">COUNTIF(E5:E38, "3")</f>
        <v>0</v>
      </c>
      <c r="F39" s="2">
        <f t="shared" ref="F39" si="6">COUNTIF(F4:F38, "3")</f>
        <v>30</v>
      </c>
      <c r="G39" s="2">
        <f t="shared" si="5"/>
        <v>0</v>
      </c>
      <c r="H39" s="2">
        <f t="shared" ref="H39" si="7">COUNTIF(H4:H38, "3")</f>
        <v>20</v>
      </c>
      <c r="I39" s="2">
        <f t="shared" si="5"/>
        <v>0</v>
      </c>
      <c r="J39" s="2">
        <f t="shared" ref="J39" si="8">COUNTIF(J4:J38, "3")</f>
        <v>12</v>
      </c>
      <c r="K39" s="2">
        <f t="shared" si="5"/>
        <v>0</v>
      </c>
      <c r="L39" s="2">
        <f t="shared" ref="L39" si="9">COUNTIF(L4:L38, "3")</f>
        <v>19</v>
      </c>
      <c r="M39" s="2">
        <f t="shared" si="5"/>
        <v>0</v>
      </c>
      <c r="N39" s="2">
        <f t="shared" ref="N39" si="10">COUNTIF(N4:N38, "3")</f>
        <v>34</v>
      </c>
      <c r="O39" s="2">
        <f t="shared" si="5"/>
        <v>0</v>
      </c>
      <c r="P39" s="2">
        <f t="shared" ref="P39" si="11">COUNTIF(P4:P38, "3")</f>
        <v>34</v>
      </c>
      <c r="Q39" s="25">
        <f t="shared" si="0"/>
        <v>0</v>
      </c>
      <c r="R39" s="25">
        <f t="shared" si="1"/>
        <v>24.857142857142858</v>
      </c>
      <c r="S39" s="28">
        <f>('ФР-1 '!O40+'ФР-2'!Q39)/2</f>
        <v>0</v>
      </c>
      <c r="T39" s="28">
        <f>('ФР-1 '!P40+'ФР-2'!R39)/2</f>
        <v>29.428571428571431</v>
      </c>
    </row>
    <row r="40" spans="1:20">
      <c r="A40" s="54"/>
      <c r="B40" s="55"/>
      <c r="C40" s="22">
        <f>(C39*100)/33</f>
        <v>0</v>
      </c>
      <c r="D40" s="22">
        <f>(D39*100)/34</f>
        <v>73.529411764705884</v>
      </c>
      <c r="E40" s="22">
        <f t="shared" ref="E40:O40" si="12">(E39*100)/33</f>
        <v>0</v>
      </c>
      <c r="F40" s="22">
        <f>(F39*100)/34</f>
        <v>88.235294117647058</v>
      </c>
      <c r="G40" s="22">
        <f t="shared" si="12"/>
        <v>0</v>
      </c>
      <c r="H40" s="22">
        <f>(H39*100)/34</f>
        <v>58.823529411764703</v>
      </c>
      <c r="I40" s="22">
        <f t="shared" si="12"/>
        <v>0</v>
      </c>
      <c r="J40" s="22">
        <f>(J39*100)/34</f>
        <v>35.294117647058826</v>
      </c>
      <c r="K40" s="22">
        <f t="shared" si="12"/>
        <v>0</v>
      </c>
      <c r="L40" s="22">
        <f>(L39*100)/34</f>
        <v>55.882352941176471</v>
      </c>
      <c r="M40" s="22">
        <f t="shared" si="12"/>
        <v>0</v>
      </c>
      <c r="N40" s="22">
        <f>(N39*100)/34</f>
        <v>100</v>
      </c>
      <c r="O40" s="22">
        <f t="shared" si="12"/>
        <v>0</v>
      </c>
      <c r="P40" s="22">
        <f>(P39*100)/34</f>
        <v>100</v>
      </c>
      <c r="Q40" s="23">
        <f t="shared" si="0"/>
        <v>0</v>
      </c>
      <c r="R40" s="23">
        <f t="shared" si="1"/>
        <v>73.109243697478988</v>
      </c>
      <c r="S40" s="27">
        <f>('ФР-1 '!O41+'ФР-2'!Q40)/2</f>
        <v>0</v>
      </c>
      <c r="T40" s="27">
        <f>('ФР-1 '!P41+'ФР-2'!R40)/2</f>
        <v>86.554621848739487</v>
      </c>
    </row>
    <row r="41" spans="1:20" ht="15" customHeight="1">
      <c r="A41" s="52" t="s">
        <v>7</v>
      </c>
      <c r="B41" s="53"/>
      <c r="C41" s="2">
        <f>COUNTIF(C5:C38, "2")</f>
        <v>31</v>
      </c>
      <c r="D41" s="2">
        <f t="shared" ref="D41" si="13">COUNTIF(D4:D38, "2")</f>
        <v>9</v>
      </c>
      <c r="E41" s="2">
        <f t="shared" ref="E41:O41" si="14">COUNTIF(E5:E38, "2")</f>
        <v>26</v>
      </c>
      <c r="F41" s="2">
        <f t="shared" ref="F41" si="15">COUNTIF(F4:F38, "2")</f>
        <v>4</v>
      </c>
      <c r="G41" s="2">
        <f t="shared" si="14"/>
        <v>22</v>
      </c>
      <c r="H41" s="2">
        <f t="shared" ref="H41" si="16">COUNTIF(H4:H38, "2")</f>
        <v>14</v>
      </c>
      <c r="I41" s="2">
        <f t="shared" si="14"/>
        <v>30</v>
      </c>
      <c r="J41" s="2">
        <f t="shared" ref="J41" si="17">COUNTIF(J4:J38, "2")</f>
        <v>22</v>
      </c>
      <c r="K41" s="2">
        <f t="shared" si="14"/>
        <v>21</v>
      </c>
      <c r="L41" s="2">
        <f t="shared" ref="L41" si="18">COUNTIF(L4:L38, "2")</f>
        <v>15</v>
      </c>
      <c r="M41" s="2">
        <f t="shared" si="14"/>
        <v>31</v>
      </c>
      <c r="N41" s="2">
        <f t="shared" ref="N41" si="19">COUNTIF(N4:N38, "2")</f>
        <v>0</v>
      </c>
      <c r="O41" s="2">
        <f t="shared" si="14"/>
        <v>31</v>
      </c>
      <c r="P41" s="2">
        <f t="shared" ref="P41" si="20">COUNTIF(P4:P38, "2")</f>
        <v>0</v>
      </c>
      <c r="Q41" s="25">
        <f t="shared" si="0"/>
        <v>27.428571428571427</v>
      </c>
      <c r="R41" s="25">
        <f t="shared" si="1"/>
        <v>9.1428571428571423</v>
      </c>
      <c r="S41" s="28">
        <f>('ФР-1 '!O42+'ФР-2'!Q41)/2</f>
        <v>30.714285714285715</v>
      </c>
      <c r="T41" s="28">
        <f>('ФР-1 '!P42+'ФР-2'!R41)/2</f>
        <v>4.5714285714285712</v>
      </c>
    </row>
    <row r="42" spans="1:20">
      <c r="A42" s="54"/>
      <c r="B42" s="55"/>
      <c r="C42" s="22">
        <f>(C41*100)/33</f>
        <v>93.939393939393938</v>
      </c>
      <c r="D42" s="22">
        <f>(D41*100)/34</f>
        <v>26.470588235294116</v>
      </c>
      <c r="E42" s="22">
        <f t="shared" ref="E42:O42" si="21">(E41*100)/33</f>
        <v>78.787878787878782</v>
      </c>
      <c r="F42" s="22">
        <f>(F41*100)/34</f>
        <v>11.764705882352942</v>
      </c>
      <c r="G42" s="22">
        <f t="shared" si="21"/>
        <v>66.666666666666671</v>
      </c>
      <c r="H42" s="22">
        <f>(H41*100)/34</f>
        <v>41.176470588235297</v>
      </c>
      <c r="I42" s="22">
        <f t="shared" si="21"/>
        <v>90.909090909090907</v>
      </c>
      <c r="J42" s="22">
        <f>(J41*100)/34</f>
        <v>64.705882352941174</v>
      </c>
      <c r="K42" s="22">
        <f t="shared" si="21"/>
        <v>63.636363636363633</v>
      </c>
      <c r="L42" s="22">
        <f>(L41*100)/34</f>
        <v>44.117647058823529</v>
      </c>
      <c r="M42" s="22">
        <f t="shared" si="21"/>
        <v>93.939393939393938</v>
      </c>
      <c r="N42" s="22">
        <f>(N41*100)/34</f>
        <v>0</v>
      </c>
      <c r="O42" s="22">
        <f t="shared" si="21"/>
        <v>93.939393939393938</v>
      </c>
      <c r="P42" s="22">
        <f>(P41*100)/34</f>
        <v>0</v>
      </c>
      <c r="Q42" s="23">
        <f t="shared" si="0"/>
        <v>83.116883116883102</v>
      </c>
      <c r="R42" s="23">
        <f t="shared" si="1"/>
        <v>26.890756302521009</v>
      </c>
      <c r="S42" s="27">
        <f>('ФР-1 '!O43+'ФР-2'!Q42)/2</f>
        <v>93.073593073593059</v>
      </c>
      <c r="T42" s="27">
        <f>('ФР-1 '!P43+'ФР-2'!R42)/2</f>
        <v>13.445378151260504</v>
      </c>
    </row>
    <row r="43" spans="1:20" ht="15" customHeight="1">
      <c r="A43" s="52" t="s">
        <v>8</v>
      </c>
      <c r="B43" s="53"/>
      <c r="C43" s="2">
        <f>COUNTIF(C5:C38, "1")</f>
        <v>0</v>
      </c>
      <c r="D43" s="2">
        <f t="shared" ref="D43" si="22">COUNTIF(D4:D38, "1")</f>
        <v>0</v>
      </c>
      <c r="E43" s="2">
        <f t="shared" ref="E43:O43" si="23">COUNTIF(E5:E38, "1")</f>
        <v>5</v>
      </c>
      <c r="F43" s="2">
        <f t="shared" ref="F43" si="24">COUNTIF(F4:F38, "1")</f>
        <v>0</v>
      </c>
      <c r="G43" s="2">
        <f t="shared" si="23"/>
        <v>9</v>
      </c>
      <c r="H43" s="2">
        <f t="shared" ref="H43" si="25">COUNTIF(H4:H38, "1")</f>
        <v>0</v>
      </c>
      <c r="I43" s="2">
        <f t="shared" si="23"/>
        <v>1</v>
      </c>
      <c r="J43" s="2">
        <f t="shared" ref="J43" si="26">COUNTIF(J4:J38, "1")</f>
        <v>0</v>
      </c>
      <c r="K43" s="2">
        <f t="shared" si="23"/>
        <v>10</v>
      </c>
      <c r="L43" s="2">
        <f t="shared" ref="L43" si="27">COUNTIF(L4:L38, "1")</f>
        <v>0</v>
      </c>
      <c r="M43" s="2">
        <f t="shared" si="23"/>
        <v>0</v>
      </c>
      <c r="N43" s="2">
        <f t="shared" ref="N43" si="28">COUNTIF(N4:N38, "1")</f>
        <v>0</v>
      </c>
      <c r="O43" s="2">
        <f t="shared" si="23"/>
        <v>0</v>
      </c>
      <c r="P43" s="2">
        <f t="shared" ref="P43" si="29">COUNTIF(P4:P38, "1")</f>
        <v>0</v>
      </c>
      <c r="Q43" s="25">
        <f t="shared" si="0"/>
        <v>3.5714285714285716</v>
      </c>
      <c r="R43" s="25">
        <f t="shared" si="1"/>
        <v>0</v>
      </c>
      <c r="S43" s="28">
        <f>('ФР-1 '!O44+'ФР-2'!Q43)/2</f>
        <v>1.7857142857142858</v>
      </c>
      <c r="T43" s="28">
        <f>('ФР-1 '!P44+'ФР-2'!R43)/2</f>
        <v>0</v>
      </c>
    </row>
    <row r="44" spans="1:20">
      <c r="A44" s="54"/>
      <c r="B44" s="55"/>
      <c r="C44" s="22">
        <f>(C43*100)/33</f>
        <v>0</v>
      </c>
      <c r="D44" s="22">
        <f>(D43*100)/34</f>
        <v>0</v>
      </c>
      <c r="E44" s="22">
        <f t="shared" ref="E44:O44" si="30">(E43*100)/33</f>
        <v>15.151515151515152</v>
      </c>
      <c r="F44" s="22">
        <f>(F43*100)/34</f>
        <v>0</v>
      </c>
      <c r="G44" s="22">
        <f t="shared" si="30"/>
        <v>27.272727272727273</v>
      </c>
      <c r="H44" s="22">
        <f>(H43*100)/34</f>
        <v>0</v>
      </c>
      <c r="I44" s="22">
        <f t="shared" si="30"/>
        <v>3.0303030303030303</v>
      </c>
      <c r="J44" s="22">
        <f>(J43*100)/34</f>
        <v>0</v>
      </c>
      <c r="K44" s="22">
        <f t="shared" si="30"/>
        <v>30.303030303030305</v>
      </c>
      <c r="L44" s="22">
        <f>(L43*100)/34</f>
        <v>0</v>
      </c>
      <c r="M44" s="22">
        <f t="shared" si="30"/>
        <v>0</v>
      </c>
      <c r="N44" s="22">
        <f>(N43*100)/34</f>
        <v>0</v>
      </c>
      <c r="O44" s="22">
        <f t="shared" si="30"/>
        <v>0</v>
      </c>
      <c r="P44" s="22">
        <f>(P43*100)/34</f>
        <v>0</v>
      </c>
      <c r="Q44" s="23">
        <f t="shared" si="0"/>
        <v>10.822510822510822</v>
      </c>
      <c r="R44" s="23">
        <f t="shared" si="1"/>
        <v>0</v>
      </c>
      <c r="S44" s="27">
        <f>('ФР-1 '!O45+'ФР-2'!Q44)/2</f>
        <v>5.4112554112554108</v>
      </c>
      <c r="T44" s="27">
        <f>('ФР-1 '!P45+'ФР-2'!R44)/2</f>
        <v>0</v>
      </c>
    </row>
    <row r="45" spans="1:20" ht="15" customHeight="1">
      <c r="A45" s="52" t="s">
        <v>9</v>
      </c>
      <c r="B45" s="53"/>
      <c r="C45" s="19">
        <f>C39+C41+C43</f>
        <v>31</v>
      </c>
      <c r="D45" s="19">
        <f t="shared" ref="D45" si="31">D39+D41+D43</f>
        <v>34</v>
      </c>
      <c r="E45" s="19">
        <f t="shared" ref="E45:P45" si="32">E39+E41+E43</f>
        <v>31</v>
      </c>
      <c r="F45" s="19">
        <f t="shared" si="32"/>
        <v>34</v>
      </c>
      <c r="G45" s="19">
        <f t="shared" si="32"/>
        <v>31</v>
      </c>
      <c r="H45" s="19">
        <f t="shared" si="32"/>
        <v>34</v>
      </c>
      <c r="I45" s="19">
        <f t="shared" si="32"/>
        <v>31</v>
      </c>
      <c r="J45" s="19">
        <f t="shared" si="32"/>
        <v>34</v>
      </c>
      <c r="K45" s="19">
        <f t="shared" si="32"/>
        <v>31</v>
      </c>
      <c r="L45" s="19">
        <f t="shared" si="32"/>
        <v>34</v>
      </c>
      <c r="M45" s="19">
        <f t="shared" si="32"/>
        <v>31</v>
      </c>
      <c r="N45" s="19">
        <f t="shared" si="32"/>
        <v>34</v>
      </c>
      <c r="O45" s="19">
        <f t="shared" si="32"/>
        <v>31</v>
      </c>
      <c r="P45" s="19">
        <f t="shared" si="32"/>
        <v>34</v>
      </c>
      <c r="Q45" s="25">
        <f t="shared" si="0"/>
        <v>31</v>
      </c>
      <c r="R45" s="25">
        <f t="shared" si="1"/>
        <v>34</v>
      </c>
      <c r="S45" s="28">
        <f>('ФР-1 '!O46+'ФР-2'!Q45)/2</f>
        <v>32.5</v>
      </c>
      <c r="T45" s="28">
        <f>('ФР-1 '!P46+'ФР-2'!R45)/2</f>
        <v>34</v>
      </c>
    </row>
    <row r="46" spans="1:20" ht="15" customHeight="1">
      <c r="A46" s="54"/>
      <c r="B46" s="55"/>
      <c r="C46" s="22">
        <f>(C45*100)/33</f>
        <v>93.939393939393938</v>
      </c>
      <c r="D46" s="22">
        <f>(D45*100)/34</f>
        <v>100</v>
      </c>
      <c r="E46" s="22">
        <f t="shared" ref="E46:O46" si="33">(E45*100)/33</f>
        <v>93.939393939393938</v>
      </c>
      <c r="F46" s="22">
        <f>(F45*100)/34</f>
        <v>100</v>
      </c>
      <c r="G46" s="22">
        <f t="shared" si="33"/>
        <v>93.939393939393938</v>
      </c>
      <c r="H46" s="22">
        <f>(H45*100)/34</f>
        <v>100</v>
      </c>
      <c r="I46" s="22">
        <f t="shared" si="33"/>
        <v>93.939393939393938</v>
      </c>
      <c r="J46" s="22">
        <f>(J45*100)/34</f>
        <v>100</v>
      </c>
      <c r="K46" s="22">
        <f t="shared" si="33"/>
        <v>93.939393939393938</v>
      </c>
      <c r="L46" s="22">
        <f>(L45*100)/34</f>
        <v>100</v>
      </c>
      <c r="M46" s="22">
        <f t="shared" si="33"/>
        <v>93.939393939393938</v>
      </c>
      <c r="N46" s="22">
        <f>(N45*100)/34</f>
        <v>100</v>
      </c>
      <c r="O46" s="22">
        <f t="shared" si="33"/>
        <v>93.939393939393938</v>
      </c>
      <c r="P46" s="22">
        <f>(P45*100)/34</f>
        <v>100</v>
      </c>
      <c r="Q46" s="23">
        <f t="shared" si="0"/>
        <v>93.939393939393923</v>
      </c>
      <c r="R46" s="23">
        <f t="shared" si="1"/>
        <v>100</v>
      </c>
      <c r="S46" s="27">
        <f>('ФР-1 '!O47+'ФР-2'!Q46)/2</f>
        <v>98.48484848484847</v>
      </c>
      <c r="T46" s="27">
        <f>('ФР-1 '!P47+'ФР-2'!R46)/2</f>
        <v>100</v>
      </c>
    </row>
    <row r="47" spans="1:20">
      <c r="R47" s="8"/>
      <c r="S47" s="8"/>
      <c r="T47" s="8"/>
    </row>
    <row r="48" spans="1:20">
      <c r="R48" s="8"/>
      <c r="S48" s="8"/>
      <c r="T48" s="8"/>
    </row>
    <row r="49" spans="18:20">
      <c r="R49" s="8"/>
      <c r="S49" s="8"/>
      <c r="T49" s="8"/>
    </row>
    <row r="50" spans="18:20">
      <c r="R50" s="8"/>
      <c r="S50" s="8"/>
      <c r="T50" s="8"/>
    </row>
    <row r="51" spans="18:20">
      <c r="S51"/>
      <c r="T51"/>
    </row>
    <row r="52" spans="18:20">
      <c r="S52"/>
      <c r="T52"/>
    </row>
    <row r="53" spans="18:20">
      <c r="S53"/>
      <c r="T53"/>
    </row>
    <row r="54" spans="18:20">
      <c r="S54"/>
      <c r="T54"/>
    </row>
    <row r="55" spans="18:20">
      <c r="S55"/>
      <c r="T55"/>
    </row>
    <row r="56" spans="18:20">
      <c r="S56"/>
      <c r="T56"/>
    </row>
    <row r="57" spans="18:20">
      <c r="S57"/>
      <c r="T57"/>
    </row>
    <row r="58" spans="18:20">
      <c r="S58"/>
      <c r="T58"/>
    </row>
    <row r="59" spans="18:20">
      <c r="S59"/>
      <c r="T59"/>
    </row>
    <row r="60" spans="18:20">
      <c r="S60"/>
      <c r="T60"/>
    </row>
    <row r="61" spans="18:20">
      <c r="S61"/>
      <c r="T61"/>
    </row>
    <row r="62" spans="18:20">
      <c r="S62"/>
      <c r="T62"/>
    </row>
    <row r="63" spans="18:20">
      <c r="S63"/>
      <c r="T63"/>
    </row>
    <row r="64" spans="18:20">
      <c r="S64"/>
      <c r="T64"/>
    </row>
    <row r="65" spans="19:20">
      <c r="S65"/>
      <c r="T65"/>
    </row>
    <row r="66" spans="19:20">
      <c r="S66"/>
      <c r="T66"/>
    </row>
    <row r="67" spans="19:20">
      <c r="S67"/>
      <c r="T67"/>
    </row>
    <row r="68" spans="19:20">
      <c r="S68"/>
      <c r="T68"/>
    </row>
    <row r="69" spans="19:20">
      <c r="S69"/>
      <c r="T69"/>
    </row>
    <row r="70" spans="19:20">
      <c r="S70"/>
      <c r="T70"/>
    </row>
    <row r="71" spans="19:20">
      <c r="S71"/>
      <c r="T71"/>
    </row>
    <row r="72" spans="19:20">
      <c r="S72"/>
      <c r="T72"/>
    </row>
    <row r="73" spans="19:20">
      <c r="S73"/>
      <c r="T73"/>
    </row>
    <row r="74" spans="19:20">
      <c r="S74"/>
      <c r="T74"/>
    </row>
    <row r="75" spans="19:20">
      <c r="S75"/>
      <c r="T75"/>
    </row>
    <row r="76" spans="19:20">
      <c r="S76"/>
      <c r="T76"/>
    </row>
    <row r="77" spans="19:20">
      <c r="S77"/>
      <c r="T77"/>
    </row>
    <row r="78" spans="19:20">
      <c r="S78"/>
      <c r="T78"/>
    </row>
    <row r="79" spans="19:20">
      <c r="S79"/>
      <c r="T79"/>
    </row>
    <row r="80" spans="19:20">
      <c r="S80"/>
      <c r="T80"/>
    </row>
    <row r="81" spans="19:20">
      <c r="S81"/>
      <c r="T81"/>
    </row>
    <row r="82" spans="19:20">
      <c r="S82"/>
      <c r="T82"/>
    </row>
    <row r="83" spans="19:20">
      <c r="S83"/>
      <c r="T83"/>
    </row>
    <row r="84" spans="19:20">
      <c r="S84"/>
      <c r="T84"/>
    </row>
    <row r="85" spans="19:20">
      <c r="S85"/>
      <c r="T85"/>
    </row>
    <row r="86" spans="19:20">
      <c r="S86"/>
      <c r="T86"/>
    </row>
    <row r="87" spans="19:20">
      <c r="S87"/>
      <c r="T87"/>
    </row>
    <row r="88" spans="19:20">
      <c r="S88"/>
      <c r="T88"/>
    </row>
    <row r="89" spans="19:20">
      <c r="S89"/>
      <c r="T89"/>
    </row>
    <row r="90" spans="19:20">
      <c r="S90"/>
      <c r="T90"/>
    </row>
    <row r="91" spans="19:20">
      <c r="S91"/>
      <c r="T91"/>
    </row>
    <row r="92" spans="19:20">
      <c r="S92"/>
      <c r="T92"/>
    </row>
    <row r="93" spans="19:20">
      <c r="S93"/>
      <c r="T93"/>
    </row>
    <row r="94" spans="19:20">
      <c r="S94"/>
      <c r="T94"/>
    </row>
    <row r="95" spans="19:20">
      <c r="S95"/>
      <c r="T95"/>
    </row>
    <row r="96" spans="19:20">
      <c r="S96"/>
      <c r="T96"/>
    </row>
    <row r="97" spans="19:20">
      <c r="S97"/>
      <c r="T97"/>
    </row>
    <row r="98" spans="19:20">
      <c r="S98"/>
      <c r="T98"/>
    </row>
    <row r="99" spans="19:20">
      <c r="S99"/>
      <c r="T99"/>
    </row>
    <row r="100" spans="19:20">
      <c r="S100"/>
      <c r="T100"/>
    </row>
    <row r="101" spans="19:20">
      <c r="S101"/>
      <c r="T101"/>
    </row>
    <row r="102" spans="19:20">
      <c r="S102"/>
      <c r="T102"/>
    </row>
    <row r="103" spans="19:20">
      <c r="S103"/>
      <c r="T103"/>
    </row>
    <row r="104" spans="19:20">
      <c r="S104"/>
      <c r="T104"/>
    </row>
    <row r="105" spans="19:20">
      <c r="S105"/>
      <c r="T105"/>
    </row>
    <row r="106" spans="19:20">
      <c r="S106"/>
      <c r="T106"/>
    </row>
    <row r="107" spans="19:20">
      <c r="S107"/>
      <c r="T107"/>
    </row>
    <row r="108" spans="19:20">
      <c r="S108"/>
      <c r="T108"/>
    </row>
    <row r="109" spans="19:20">
      <c r="S109"/>
      <c r="T109"/>
    </row>
    <row r="110" spans="19:20">
      <c r="S110"/>
      <c r="T110"/>
    </row>
    <row r="111" spans="19:20">
      <c r="S111"/>
      <c r="T111"/>
    </row>
    <row r="112" spans="19:20">
      <c r="S112"/>
      <c r="T112"/>
    </row>
    <row r="113" spans="19:20">
      <c r="S113"/>
      <c r="T113"/>
    </row>
    <row r="114" spans="19:20">
      <c r="S114"/>
      <c r="T114"/>
    </row>
    <row r="115" spans="19:20">
      <c r="S115"/>
      <c r="T115"/>
    </row>
    <row r="116" spans="19:20">
      <c r="S116"/>
      <c r="T116"/>
    </row>
    <row r="117" spans="19:20">
      <c r="S117"/>
      <c r="T117"/>
    </row>
    <row r="118" spans="19:20">
      <c r="S118"/>
      <c r="T118"/>
    </row>
    <row r="119" spans="19:20">
      <c r="S119"/>
      <c r="T119"/>
    </row>
    <row r="120" spans="19:20">
      <c r="S120"/>
      <c r="T120"/>
    </row>
    <row r="121" spans="19:20">
      <c r="S121"/>
      <c r="T121"/>
    </row>
    <row r="122" spans="19:20">
      <c r="S122"/>
      <c r="T122"/>
    </row>
    <row r="123" spans="19:20">
      <c r="S123"/>
      <c r="T123"/>
    </row>
    <row r="124" spans="19:20">
      <c r="S124"/>
      <c r="T124"/>
    </row>
    <row r="125" spans="19:20">
      <c r="S125"/>
      <c r="T125"/>
    </row>
    <row r="126" spans="19:20">
      <c r="S126"/>
      <c r="T126"/>
    </row>
    <row r="127" spans="19:20">
      <c r="S127"/>
      <c r="T127"/>
    </row>
    <row r="128" spans="19:20">
      <c r="S128"/>
      <c r="T128"/>
    </row>
    <row r="129" spans="19:20">
      <c r="S129"/>
      <c r="T129"/>
    </row>
    <row r="130" spans="19:20">
      <c r="S130"/>
      <c r="T130"/>
    </row>
    <row r="131" spans="19:20">
      <c r="S131"/>
      <c r="T131"/>
    </row>
    <row r="132" spans="19:20">
      <c r="S132"/>
      <c r="T132"/>
    </row>
    <row r="133" spans="19:20">
      <c r="S133"/>
      <c r="T133"/>
    </row>
    <row r="134" spans="19:20">
      <c r="S134"/>
      <c r="T134"/>
    </row>
    <row r="135" spans="19:20">
      <c r="S135"/>
      <c r="T135"/>
    </row>
    <row r="136" spans="19:20">
      <c r="S136"/>
      <c r="T136"/>
    </row>
    <row r="137" spans="19:20">
      <c r="S137"/>
      <c r="T137"/>
    </row>
    <row r="138" spans="19:20">
      <c r="S138"/>
      <c r="T138"/>
    </row>
    <row r="139" spans="19:20">
      <c r="S139"/>
      <c r="T139"/>
    </row>
    <row r="140" spans="19:20">
      <c r="S140"/>
      <c r="T140"/>
    </row>
    <row r="141" spans="19:20">
      <c r="S141"/>
      <c r="T141"/>
    </row>
    <row r="142" spans="19:20">
      <c r="S142"/>
      <c r="T142"/>
    </row>
    <row r="143" spans="19:20">
      <c r="S143"/>
      <c r="T143"/>
    </row>
    <row r="144" spans="19:20">
      <c r="S144"/>
      <c r="T144"/>
    </row>
    <row r="145" spans="19:20">
      <c r="S145"/>
      <c r="T145"/>
    </row>
    <row r="146" spans="19:20">
      <c r="S146"/>
      <c r="T146"/>
    </row>
    <row r="147" spans="19:20">
      <c r="S147"/>
      <c r="T147"/>
    </row>
    <row r="148" spans="19:20">
      <c r="S148"/>
      <c r="T148"/>
    </row>
    <row r="149" spans="19:20">
      <c r="S149"/>
      <c r="T149"/>
    </row>
    <row r="150" spans="19:20">
      <c r="S150"/>
      <c r="T150"/>
    </row>
    <row r="151" spans="19:20">
      <c r="S151"/>
      <c r="T151"/>
    </row>
    <row r="152" spans="19:20">
      <c r="S152"/>
      <c r="T152"/>
    </row>
    <row r="153" spans="19:20">
      <c r="S153"/>
      <c r="T153"/>
    </row>
    <row r="154" spans="19:20">
      <c r="S154"/>
      <c r="T154"/>
    </row>
    <row r="155" spans="19:20">
      <c r="S155"/>
      <c r="T155"/>
    </row>
    <row r="156" spans="19:20">
      <c r="S156"/>
      <c r="T156"/>
    </row>
    <row r="157" spans="19:20">
      <c r="S157"/>
      <c r="T157"/>
    </row>
    <row r="158" spans="19:20">
      <c r="S158"/>
      <c r="T158"/>
    </row>
    <row r="159" spans="19:20">
      <c r="S159"/>
      <c r="T159"/>
    </row>
    <row r="160" spans="19:20">
      <c r="S160"/>
      <c r="T160"/>
    </row>
    <row r="161" spans="19:20">
      <c r="S161"/>
      <c r="T161"/>
    </row>
    <row r="162" spans="19:20">
      <c r="S162"/>
      <c r="T162"/>
    </row>
    <row r="163" spans="19:20">
      <c r="S163"/>
      <c r="T163"/>
    </row>
    <row r="164" spans="19:20">
      <c r="S164"/>
      <c r="T164"/>
    </row>
    <row r="165" spans="19:20">
      <c r="S165"/>
      <c r="T165"/>
    </row>
    <row r="166" spans="19:20">
      <c r="S166"/>
      <c r="T166"/>
    </row>
  </sheetData>
  <mergeCells count="17">
    <mergeCell ref="A43:B44"/>
    <mergeCell ref="E3:F3"/>
    <mergeCell ref="A45:B46"/>
    <mergeCell ref="Q3:R3"/>
    <mergeCell ref="M3:N3"/>
    <mergeCell ref="A39:B40"/>
    <mergeCell ref="A41:B42"/>
    <mergeCell ref="A1:T1"/>
    <mergeCell ref="A2:A4"/>
    <mergeCell ref="B2:B4"/>
    <mergeCell ref="C2:R2"/>
    <mergeCell ref="S2:T3"/>
    <mergeCell ref="O3:P3"/>
    <mergeCell ref="K3:L3"/>
    <mergeCell ref="C3:D3"/>
    <mergeCell ref="I3:J3"/>
    <mergeCell ref="G3:H3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C00000"/>
  </sheetPr>
  <dimension ref="A1:N46"/>
  <sheetViews>
    <sheetView view="pageBreakPreview" zoomScaleSheetLayoutView="100" workbookViewId="0">
      <selection activeCell="P38" sqref="P38"/>
    </sheetView>
  </sheetViews>
  <sheetFormatPr defaultRowHeight="15"/>
  <cols>
    <col min="1" max="1" width="4.7109375" customWidth="1"/>
    <col min="2" max="2" width="23.7109375" customWidth="1"/>
  </cols>
  <sheetData>
    <row r="1" spans="1:14" ht="18.75">
      <c r="A1" s="59" t="s">
        <v>24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42" customHeight="1">
      <c r="A2" s="56"/>
      <c r="B2" s="56"/>
      <c r="C2" s="56" t="s">
        <v>25</v>
      </c>
      <c r="D2" s="56"/>
      <c r="E2" s="56" t="s">
        <v>26</v>
      </c>
      <c r="F2" s="56"/>
      <c r="G2" s="56" t="s">
        <v>27</v>
      </c>
      <c r="H2" s="56"/>
      <c r="I2" s="56" t="s">
        <v>28</v>
      </c>
      <c r="J2" s="56"/>
      <c r="K2" s="56" t="s">
        <v>29</v>
      </c>
      <c r="L2" s="56"/>
      <c r="M2" s="56" t="s">
        <v>3</v>
      </c>
      <c r="N2" s="56"/>
    </row>
    <row r="3" spans="1:14">
      <c r="A3" s="56"/>
      <c r="B3" s="56"/>
      <c r="C3" s="1" t="s">
        <v>4</v>
      </c>
      <c r="D3" s="1" t="s">
        <v>5</v>
      </c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  <c r="M3" s="1" t="s">
        <v>4</v>
      </c>
      <c r="N3" s="5" t="s">
        <v>5</v>
      </c>
    </row>
    <row r="4" spans="1:14">
      <c r="A4" s="19">
        <v>1</v>
      </c>
      <c r="B4" s="49" t="s">
        <v>33</v>
      </c>
      <c r="C4" s="3">
        <f>'С-КР-2'!Y5</f>
        <v>1.5111111111111111</v>
      </c>
      <c r="D4" s="3">
        <f>'С-КР-2'!Z5</f>
        <v>2.8000000000000003</v>
      </c>
      <c r="E4" s="3">
        <f>'ПР-2'!S5</f>
        <v>1.6349206349206349</v>
      </c>
      <c r="F4" s="3">
        <f>'ПР-2'!T5</f>
        <v>2.8174603174603172</v>
      </c>
      <c r="G4" s="3">
        <f>РР!AA5</f>
        <v>1.5</v>
      </c>
      <c r="H4" s="3">
        <f>РР!AB5</f>
        <v>2.583333333333333</v>
      </c>
      <c r="I4" s="3">
        <f>'Х-ЭР-3'!S5</f>
        <v>1.5443722943722944</v>
      </c>
      <c r="J4" s="3">
        <f>'Х-ЭР-3'!T5</f>
        <v>2.4015151515151518</v>
      </c>
      <c r="K4" s="3">
        <f>'ФР-2'!S5</f>
        <v>1.7857142857142856</v>
      </c>
      <c r="L4" s="3">
        <f>'ФР-2'!T5</f>
        <v>2.7142857142857144</v>
      </c>
      <c r="M4" s="6">
        <f>(C4+E4+G4+I4+K4)/5</f>
        <v>1.5952236652236651</v>
      </c>
      <c r="N4" s="6">
        <f>(D4+F4+H4+J4+L4)/5</f>
        <v>2.6633189033189035</v>
      </c>
    </row>
    <row r="5" spans="1:14">
      <c r="A5" s="2">
        <v>2</v>
      </c>
      <c r="B5" s="49" t="s">
        <v>34</v>
      </c>
      <c r="C5" s="3">
        <f>'С-КР-2'!Y6</f>
        <v>1.7333333333333334</v>
      </c>
      <c r="D5" s="3">
        <f>'С-КР-2'!Z6</f>
        <v>2.7333333333333329</v>
      </c>
      <c r="E5" s="3">
        <f>'ПР-2'!S6</f>
        <v>1.6904761904761905</v>
      </c>
      <c r="F5" s="3">
        <f>'ПР-2'!T6</f>
        <v>2.746031746031746</v>
      </c>
      <c r="G5" s="3">
        <f>РР!AA6</f>
        <v>1.5</v>
      </c>
      <c r="H5" s="3">
        <f>РР!AB6</f>
        <v>2.583333333333333</v>
      </c>
      <c r="I5" s="3">
        <f>'Х-ЭР-3'!S6</f>
        <v>1.9577922077922079</v>
      </c>
      <c r="J5" s="3">
        <f>'Х-ЭР-3'!T6</f>
        <v>2.606060606060606</v>
      </c>
      <c r="K5" s="3">
        <f>'ФР-2'!S6</f>
        <v>1.9285714285714286</v>
      </c>
      <c r="L5" s="3">
        <f>'ФР-2'!T6</f>
        <v>2.8571428571428572</v>
      </c>
      <c r="M5" s="6">
        <f t="shared" ref="M5:M35" si="0">(C5+E5+G5+I5+K5)/5</f>
        <v>1.7620346320346321</v>
      </c>
      <c r="N5" s="6">
        <f t="shared" ref="N5:N37" si="1">(D5+F5+H5+J5+L5)/5</f>
        <v>2.7051803751803751</v>
      </c>
    </row>
    <row r="6" spans="1:14">
      <c r="A6" s="19">
        <v>3</v>
      </c>
      <c r="B6" s="49" t="s">
        <v>35</v>
      </c>
      <c r="C6" s="3">
        <f>'С-КР-2'!Y7</f>
        <v>1.5111111111111111</v>
      </c>
      <c r="D6" s="3">
        <f>'С-КР-2'!Z7</f>
        <v>2.2777777777777781</v>
      </c>
      <c r="E6" s="3">
        <f>'ПР-2'!S7</f>
        <v>1.4523809523809523</v>
      </c>
      <c r="F6" s="3">
        <f>'ПР-2'!T7</f>
        <v>2.0396825396825395</v>
      </c>
      <c r="G6" s="3">
        <f>РР!AA7</f>
        <v>1.2083333333333335</v>
      </c>
      <c r="H6" s="3">
        <f>РР!AB7</f>
        <v>2.125</v>
      </c>
      <c r="I6" s="3">
        <f>'Х-ЭР-3'!S7</f>
        <v>1.6298701298701299</v>
      </c>
      <c r="J6" s="3">
        <f>'Х-ЭР-3'!T7</f>
        <v>2.4924242424242422</v>
      </c>
      <c r="K6" s="3">
        <f>'ФР-2'!S7</f>
        <v>1.7857142857142856</v>
      </c>
      <c r="L6" s="3">
        <f>'ФР-2'!T7</f>
        <v>2.6428571428571428</v>
      </c>
      <c r="M6" s="6">
        <f t="shared" si="0"/>
        <v>1.5174819624819627</v>
      </c>
      <c r="N6" s="6">
        <f t="shared" si="1"/>
        <v>2.3155483405483404</v>
      </c>
    </row>
    <row r="7" spans="1:14">
      <c r="A7" s="2">
        <v>4</v>
      </c>
      <c r="B7" s="49" t="s">
        <v>36</v>
      </c>
      <c r="C7" s="3">
        <f>'С-КР-2'!Y8</f>
        <v>2.3888888888888888</v>
      </c>
      <c r="D7" s="3">
        <f>'С-КР-2'!Z8</f>
        <v>3</v>
      </c>
      <c r="E7" s="3">
        <f>'ПР-2'!S8</f>
        <v>2.0555555555555554</v>
      </c>
      <c r="F7" s="3">
        <f>'ПР-2'!T8</f>
        <v>2.9444444444444446</v>
      </c>
      <c r="G7" s="3">
        <f>РР!AA8</f>
        <v>1.7916666666666665</v>
      </c>
      <c r="H7" s="3">
        <f>РР!AB8</f>
        <v>2.916666666666667</v>
      </c>
      <c r="I7" s="3">
        <f>'Х-ЭР-3'!S8</f>
        <v>1.9653679653679654</v>
      </c>
      <c r="J7" s="3">
        <f>'Х-ЭР-3'!T8</f>
        <v>2.9523809523809526</v>
      </c>
      <c r="K7" s="3">
        <f>'ФР-2'!S8</f>
        <v>2</v>
      </c>
      <c r="L7" s="3">
        <f>'ФР-2'!T8</f>
        <v>3</v>
      </c>
      <c r="M7" s="6">
        <f t="shared" si="0"/>
        <v>2.0402958152958153</v>
      </c>
      <c r="N7" s="6">
        <f t="shared" si="1"/>
        <v>2.9626984126984128</v>
      </c>
    </row>
    <row r="8" spans="1:14">
      <c r="A8" s="19">
        <v>5</v>
      </c>
      <c r="B8" s="49" t="s">
        <v>37</v>
      </c>
      <c r="C8" s="3">
        <f>'С-КР-2'!Y9</f>
        <v>2.1333333333333333</v>
      </c>
      <c r="D8" s="3">
        <f>'С-КР-2'!Z9</f>
        <v>2.9</v>
      </c>
      <c r="E8" s="3">
        <f>'ПР-2'!S9</f>
        <v>1.7619047619047619</v>
      </c>
      <c r="F8" s="3">
        <f>'ПР-2'!T9</f>
        <v>2.8174603174603172</v>
      </c>
      <c r="G8" s="3">
        <f>РР!AA9</f>
        <v>1.7083333333333335</v>
      </c>
      <c r="H8" s="3">
        <f>РР!AB9</f>
        <v>2.5</v>
      </c>
      <c r="I8" s="3">
        <f>'Х-ЭР-3'!S9</f>
        <v>1.8744588744588746</v>
      </c>
      <c r="J8" s="3">
        <f>'Х-ЭР-3'!T9</f>
        <v>2.8441558441558441</v>
      </c>
      <c r="K8" s="3">
        <f>'ФР-2'!S9</f>
        <v>2</v>
      </c>
      <c r="L8" s="3">
        <f>'ФР-2'!T9</f>
        <v>3</v>
      </c>
      <c r="M8" s="6">
        <f t="shared" si="0"/>
        <v>1.8956060606060607</v>
      </c>
      <c r="N8" s="6">
        <f t="shared" si="1"/>
        <v>2.8123232323232323</v>
      </c>
    </row>
    <row r="9" spans="1:14">
      <c r="A9" s="2">
        <v>6</v>
      </c>
      <c r="B9" s="49" t="s">
        <v>38</v>
      </c>
      <c r="C9" s="3">
        <f>'С-КР-2'!Y10</f>
        <v>2.0666666666666669</v>
      </c>
      <c r="D9" s="3">
        <f>'С-КР-2'!Z10</f>
        <v>2.9333333333333336</v>
      </c>
      <c r="E9" s="3">
        <f>'ПР-2'!S10</f>
        <v>2.1111111111111112</v>
      </c>
      <c r="F9" s="3">
        <f>'ПР-2'!T10</f>
        <v>2.9444444444444446</v>
      </c>
      <c r="G9" s="3">
        <f>РР!AA10</f>
        <v>1.7083333333333335</v>
      </c>
      <c r="H9" s="3">
        <f>РР!AB10</f>
        <v>2.833333333333333</v>
      </c>
      <c r="I9" s="3">
        <f>'Х-ЭР-3'!S10</f>
        <v>1.9696969696969697</v>
      </c>
      <c r="J9" s="3">
        <f>'Х-ЭР-3'!T10</f>
        <v>2.714285714285714</v>
      </c>
      <c r="K9" s="3">
        <f>'ФР-2'!S10</f>
        <v>2</v>
      </c>
      <c r="L9" s="3">
        <f>'ФР-2'!T10</f>
        <v>2.9285714285714288</v>
      </c>
      <c r="M9" s="6">
        <f t="shared" si="0"/>
        <v>1.9711616161616163</v>
      </c>
      <c r="N9" s="6">
        <f t="shared" si="1"/>
        <v>2.8707936507936509</v>
      </c>
    </row>
    <row r="10" spans="1:14">
      <c r="A10" s="19">
        <v>7</v>
      </c>
      <c r="B10" s="49" t="s">
        <v>39</v>
      </c>
      <c r="C10" s="3">
        <f>'С-КР-2'!Y11</f>
        <v>1.5222222222222221</v>
      </c>
      <c r="D10" s="3">
        <f>'С-КР-2'!Z11</f>
        <v>2.3666666666666667</v>
      </c>
      <c r="E10" s="3">
        <f>'ПР-2'!S11</f>
        <v>1.1984126984126986</v>
      </c>
      <c r="F10" s="3">
        <f>'ПР-2'!T11</f>
        <v>1.9841269841269842</v>
      </c>
      <c r="G10" s="3">
        <f>РР!AA11</f>
        <v>1.2916666666666665</v>
      </c>
      <c r="H10" s="3">
        <f>РР!AB11</f>
        <v>2.291666666666667</v>
      </c>
      <c r="I10" s="3">
        <f>'Х-ЭР-3'!S11</f>
        <v>1.6655844155844157</v>
      </c>
      <c r="J10" s="3">
        <f>'Х-ЭР-3'!T11</f>
        <v>2.4924242424242422</v>
      </c>
      <c r="K10" s="3">
        <f>'ФР-2'!S11</f>
        <v>1.9285714285714286</v>
      </c>
      <c r="L10" s="3">
        <f>'ФР-2'!T11</f>
        <v>2.7142857142857144</v>
      </c>
      <c r="M10" s="6">
        <f t="shared" si="0"/>
        <v>1.5212914862914864</v>
      </c>
      <c r="N10" s="6">
        <f t="shared" si="1"/>
        <v>2.3698340548340555</v>
      </c>
    </row>
    <row r="11" spans="1:14">
      <c r="A11" s="2">
        <v>8</v>
      </c>
      <c r="B11" s="49" t="s">
        <v>40</v>
      </c>
      <c r="C11" s="3">
        <f>'С-КР-2'!Y12</f>
        <v>1.9777777777777779</v>
      </c>
      <c r="D11" s="3">
        <f>'С-КР-2'!Z12</f>
        <v>2.8666666666666667</v>
      </c>
      <c r="E11" s="3">
        <f>'ПР-2'!S12</f>
        <v>1.6904761904761905</v>
      </c>
      <c r="F11" s="3">
        <f>'ПР-2'!T12</f>
        <v>2.5793650793650795</v>
      </c>
      <c r="G11" s="3">
        <f>РР!AA12</f>
        <v>1.2916666666666665</v>
      </c>
      <c r="H11" s="3">
        <f>РР!AB12</f>
        <v>2.375</v>
      </c>
      <c r="I11" s="3">
        <f>'Х-ЭР-3'!S12</f>
        <v>1.8441558441558443</v>
      </c>
      <c r="J11" s="3">
        <f>'Х-ЭР-3'!T12</f>
        <v>2.606060606060606</v>
      </c>
      <c r="K11" s="3">
        <f>'ФР-2'!S12</f>
        <v>1.7857142857142856</v>
      </c>
      <c r="L11" s="3">
        <f>'ФР-2'!T12</f>
        <v>2.7142857142857144</v>
      </c>
      <c r="M11" s="6">
        <f t="shared" si="0"/>
        <v>1.7179581529581534</v>
      </c>
      <c r="N11" s="6">
        <f t="shared" si="1"/>
        <v>2.6282756132756133</v>
      </c>
    </row>
    <row r="12" spans="1:14">
      <c r="A12" s="19">
        <v>9</v>
      </c>
      <c r="B12" s="49" t="s">
        <v>41</v>
      </c>
      <c r="C12" s="3">
        <f>'С-КР-2'!Y13</f>
        <v>1.6888888888888889</v>
      </c>
      <c r="D12" s="3">
        <f>'С-КР-2'!Z13</f>
        <v>2.5333333333333332</v>
      </c>
      <c r="E12" s="3">
        <f>'ПР-2'!S13</f>
        <v>1.1428571428571428</v>
      </c>
      <c r="F12" s="3">
        <f>'ПР-2'!T13</f>
        <v>2.0714285714285712</v>
      </c>
      <c r="G12" s="3">
        <f>РР!AA13</f>
        <v>1.2083333333333335</v>
      </c>
      <c r="H12" s="3">
        <f>РР!AB13</f>
        <v>2.208333333333333</v>
      </c>
      <c r="I12" s="3">
        <f>'Х-ЭР-3'!S13</f>
        <v>1.7651515151515149</v>
      </c>
      <c r="J12" s="3">
        <f>'Х-ЭР-3'!T13</f>
        <v>2.3409090909090913</v>
      </c>
      <c r="K12" s="3">
        <f>'ФР-2'!S13</f>
        <v>2</v>
      </c>
      <c r="L12" s="3">
        <f>'ФР-2'!T13</f>
        <v>2.9285714285714288</v>
      </c>
      <c r="M12" s="6">
        <f t="shared" si="0"/>
        <v>1.5610461760461758</v>
      </c>
      <c r="N12" s="6">
        <f t="shared" si="1"/>
        <v>2.4165151515151515</v>
      </c>
    </row>
    <row r="13" spans="1:14">
      <c r="A13" s="2">
        <v>10</v>
      </c>
      <c r="B13" s="49" t="s">
        <v>42</v>
      </c>
      <c r="C13" s="3">
        <f>'С-КР-2'!Y14</f>
        <v>1.9666666666666668</v>
      </c>
      <c r="D13" s="3">
        <f>'С-КР-2'!Z14</f>
        <v>2.8000000000000003</v>
      </c>
      <c r="E13" s="3">
        <f>'ПР-2'!S14</f>
        <v>1.9841269841269842</v>
      </c>
      <c r="F13" s="3">
        <f>'ПР-2'!T14</f>
        <v>3</v>
      </c>
      <c r="G13" s="3">
        <f>РР!AA14</f>
        <v>1.5</v>
      </c>
      <c r="H13" s="3">
        <f>РР!AB14</f>
        <v>2.916666666666667</v>
      </c>
      <c r="I13" s="3">
        <f>'Х-ЭР-3'!S14</f>
        <v>2.0725108225108224</v>
      </c>
      <c r="J13" s="3">
        <f>'Х-ЭР-3'!T14</f>
        <v>2.8690476190476191</v>
      </c>
      <c r="K13" s="3">
        <f>'ФР-2'!S14</f>
        <v>1.9285714285714286</v>
      </c>
      <c r="L13" s="3">
        <f>'ФР-2'!T14</f>
        <v>3</v>
      </c>
      <c r="M13" s="6">
        <f t="shared" si="0"/>
        <v>1.8903751803751803</v>
      </c>
      <c r="N13" s="6">
        <f t="shared" si="1"/>
        <v>2.9171428571428573</v>
      </c>
    </row>
    <row r="14" spans="1:14">
      <c r="A14" s="19">
        <v>11</v>
      </c>
      <c r="B14" s="49" t="s">
        <v>43</v>
      </c>
      <c r="C14" s="3">
        <f>'С-КР-2'!Y15</f>
        <v>2.2333333333333334</v>
      </c>
      <c r="D14" s="3">
        <f>'С-КР-2'!Z15</f>
        <v>2.8000000000000003</v>
      </c>
      <c r="E14" s="3">
        <f>'ПР-2'!S15</f>
        <v>1.746031746031746</v>
      </c>
      <c r="F14" s="3">
        <f>'ПР-2'!T15</f>
        <v>2.5634920634920633</v>
      </c>
      <c r="G14" s="3">
        <f>РР!AA15</f>
        <v>1.375</v>
      </c>
      <c r="H14" s="3">
        <f>РР!AB15</f>
        <v>2.458333333333333</v>
      </c>
      <c r="I14" s="3">
        <f>'Х-ЭР-3'!S15</f>
        <v>2.0173160173160176</v>
      </c>
      <c r="J14" s="3">
        <f>'Х-ЭР-3'!T15</f>
        <v>2.5227272727272729</v>
      </c>
      <c r="K14" s="3">
        <f>'ФР-2'!S15</f>
        <v>2</v>
      </c>
      <c r="L14" s="3">
        <f>'ФР-2'!T15</f>
        <v>2.9285714285714288</v>
      </c>
      <c r="M14" s="6">
        <f t="shared" si="0"/>
        <v>1.8743362193362194</v>
      </c>
      <c r="N14" s="6">
        <f t="shared" si="1"/>
        <v>2.6546248196248197</v>
      </c>
    </row>
    <row r="15" spans="1:14">
      <c r="A15" s="2">
        <v>12</v>
      </c>
      <c r="B15" s="49" t="s">
        <v>44</v>
      </c>
      <c r="C15" s="3">
        <f>'С-КР-2'!Y16</f>
        <v>2.5555555555555554</v>
      </c>
      <c r="D15" s="3">
        <f>'С-КР-2'!Z16</f>
        <v>3</v>
      </c>
      <c r="E15" s="3">
        <f>'ПР-2'!S16</f>
        <v>2.3095238095238093</v>
      </c>
      <c r="F15" s="3">
        <f>'ПР-2'!T16</f>
        <v>3</v>
      </c>
      <c r="G15" s="3">
        <f>РР!AA16</f>
        <v>1.9583333333333333</v>
      </c>
      <c r="H15" s="3">
        <f>РР!AB16</f>
        <v>2.916666666666667</v>
      </c>
      <c r="I15" s="3">
        <f>'Х-ЭР-3'!S16</f>
        <v>2.1558441558441559</v>
      </c>
      <c r="J15" s="3">
        <f>'Х-ЭР-3'!T16</f>
        <v>2.9047619047619051</v>
      </c>
      <c r="K15" s="3">
        <f>'ФР-2'!S16</f>
        <v>2</v>
      </c>
      <c r="L15" s="3">
        <f>'ФР-2'!T16</f>
        <v>2.8571428571428572</v>
      </c>
      <c r="M15" s="6">
        <f t="shared" si="0"/>
        <v>2.1958513708513707</v>
      </c>
      <c r="N15" s="6">
        <f t="shared" si="1"/>
        <v>2.9357142857142859</v>
      </c>
    </row>
    <row r="16" spans="1:14">
      <c r="A16" s="19">
        <v>13</v>
      </c>
      <c r="B16" s="49" t="s">
        <v>45</v>
      </c>
      <c r="C16" s="3">
        <f>'С-КР-2'!Y17</f>
        <v>1.4555555555555557</v>
      </c>
      <c r="D16" s="3">
        <f>'С-КР-2'!Z17</f>
        <v>2.1555555555555554</v>
      </c>
      <c r="E16" s="3">
        <f>'ПР-2'!S17</f>
        <v>1.2698412698412698</v>
      </c>
      <c r="F16" s="3">
        <f>'ПР-2'!T17</f>
        <v>1.873015873015873</v>
      </c>
      <c r="G16" s="3">
        <f>РР!AA17</f>
        <v>1.2083333333333335</v>
      </c>
      <c r="H16" s="3">
        <f>РР!AB17</f>
        <v>2.208333333333333</v>
      </c>
      <c r="I16" s="3">
        <f>'Х-ЭР-3'!S17</f>
        <v>1.5974025974025974</v>
      </c>
      <c r="J16" s="3">
        <f>'Х-ЭР-3'!T17</f>
        <v>2.3766233766233769</v>
      </c>
      <c r="K16" s="3">
        <f>'ФР-2'!S17</f>
        <v>1.9285714285714286</v>
      </c>
      <c r="L16" s="3">
        <f>'ФР-2'!T17</f>
        <v>2.9285714285714288</v>
      </c>
      <c r="M16" s="6">
        <f t="shared" si="0"/>
        <v>1.4919408369408369</v>
      </c>
      <c r="N16" s="6">
        <f t="shared" si="1"/>
        <v>2.3084199134199137</v>
      </c>
    </row>
    <row r="17" spans="1:14">
      <c r="A17" s="2">
        <v>14</v>
      </c>
      <c r="B17" s="49" t="s">
        <v>46</v>
      </c>
      <c r="C17" s="3">
        <f>'С-КР-2'!Y18</f>
        <v>1.8333333333333333</v>
      </c>
      <c r="D17" s="3">
        <f>'С-КР-2'!Z18</f>
        <v>2.8333333333333335</v>
      </c>
      <c r="E17" s="3">
        <f>'ПР-2'!S18</f>
        <v>1.5079365079365079</v>
      </c>
      <c r="F17" s="3">
        <f>'ПР-2'!T18</f>
        <v>2.5634920634920633</v>
      </c>
      <c r="G17" s="3">
        <f>РР!AA18</f>
        <v>1.6666666666666665</v>
      </c>
      <c r="H17" s="3">
        <f>РР!AB18</f>
        <v>2.833333333333333</v>
      </c>
      <c r="I17" s="3">
        <f>'Х-ЭР-3'!S18</f>
        <v>1.9816017316017316</v>
      </c>
      <c r="J17" s="3">
        <f>'Х-ЭР-3'!T18</f>
        <v>2.8387445887445888</v>
      </c>
      <c r="K17" s="3">
        <f>'ФР-2'!S18</f>
        <v>1.8571428571428572</v>
      </c>
      <c r="L17" s="3">
        <f>'ФР-2'!T18</f>
        <v>2.6428571428571428</v>
      </c>
      <c r="M17" s="6">
        <f t="shared" si="0"/>
        <v>1.7693362193362194</v>
      </c>
      <c r="N17" s="6">
        <f t="shared" si="1"/>
        <v>2.7423520923520925</v>
      </c>
    </row>
    <row r="18" spans="1:14">
      <c r="A18" s="19">
        <v>15</v>
      </c>
      <c r="B18" s="49" t="s">
        <v>47</v>
      </c>
      <c r="C18" s="3">
        <f>'С-КР-2'!Y19</f>
        <v>2.0111111111111111</v>
      </c>
      <c r="D18" s="3">
        <f>'С-КР-2'!Z19</f>
        <v>2.9</v>
      </c>
      <c r="E18" s="3">
        <f>'ПР-2'!S19</f>
        <v>1.746031746031746</v>
      </c>
      <c r="F18" s="3">
        <f>'ПР-2'!T19</f>
        <v>2.8015873015873014</v>
      </c>
      <c r="G18" s="3">
        <f>РР!AA19</f>
        <v>1.5833333333333335</v>
      </c>
      <c r="H18" s="3">
        <f>РР!AB19</f>
        <v>2.916666666666667</v>
      </c>
      <c r="I18" s="3">
        <f>'Х-ЭР-3'!S19</f>
        <v>1.9177489177489175</v>
      </c>
      <c r="J18" s="3">
        <f>'Х-ЭР-3'!T19</f>
        <v>2.9220779220779218</v>
      </c>
      <c r="K18" s="3">
        <f>'ФР-2'!S19</f>
        <v>2</v>
      </c>
      <c r="L18" s="3">
        <f>'ФР-2'!T19</f>
        <v>2.8571428571428572</v>
      </c>
      <c r="M18" s="6">
        <f t="shared" si="0"/>
        <v>1.8516450216450218</v>
      </c>
      <c r="N18" s="6">
        <f t="shared" si="1"/>
        <v>2.8794949494949491</v>
      </c>
    </row>
    <row r="19" spans="1:14">
      <c r="A19" s="2">
        <v>16</v>
      </c>
      <c r="B19" s="49" t="s">
        <v>48</v>
      </c>
      <c r="C19" s="3">
        <f>'С-КР-2'!Y20</f>
        <v>1.3666666666666667</v>
      </c>
      <c r="D19" s="3">
        <f>'С-КР-2'!Z20</f>
        <v>2.5666666666666669</v>
      </c>
      <c r="E19" s="3">
        <f>'ПР-2'!S20</f>
        <v>1.5634920634920635</v>
      </c>
      <c r="F19" s="3">
        <f>'ПР-2'!T20</f>
        <v>2.746031746031746</v>
      </c>
      <c r="G19" s="3">
        <f>РР!AA20</f>
        <v>1.2916666666666665</v>
      </c>
      <c r="H19" s="3">
        <f>РР!AB20</f>
        <v>2.5</v>
      </c>
      <c r="I19" s="3">
        <f>'Х-ЭР-3'!S20</f>
        <v>1.7792207792207793</v>
      </c>
      <c r="J19" s="3">
        <f>'Х-ЭР-3'!T20</f>
        <v>2.5584415584415585</v>
      </c>
      <c r="K19" s="3">
        <f>'ФР-2'!S20</f>
        <v>2</v>
      </c>
      <c r="L19" s="3">
        <f>'ФР-2'!T20</f>
        <v>2.7857142857142856</v>
      </c>
      <c r="M19" s="6">
        <f t="shared" si="0"/>
        <v>1.6002092352092352</v>
      </c>
      <c r="N19" s="6">
        <f t="shared" si="1"/>
        <v>2.6313708513708511</v>
      </c>
    </row>
    <row r="20" spans="1:14">
      <c r="A20" s="19">
        <v>17</v>
      </c>
      <c r="B20" s="49" t="s">
        <v>49</v>
      </c>
      <c r="C20" s="3">
        <v>2.5</v>
      </c>
      <c r="D20" s="3">
        <f>'С-КР-2'!Z21</f>
        <v>2.8333333333333335</v>
      </c>
      <c r="E20" s="3">
        <f>'ПР-2'!S21</f>
        <v>1.9126984126984126</v>
      </c>
      <c r="F20" s="3">
        <f>'ПР-2'!T21</f>
        <v>2.7142857142857144</v>
      </c>
      <c r="G20" s="3">
        <f>РР!AA21</f>
        <v>1.7916666666666665</v>
      </c>
      <c r="H20" s="3">
        <f>РР!AB21</f>
        <v>2.916666666666667</v>
      </c>
      <c r="I20" s="3">
        <f>'Х-ЭР-3'!S21</f>
        <v>2.2034632034632033</v>
      </c>
      <c r="J20" s="3">
        <f>'Х-ЭР-3'!T21</f>
        <v>2.891774891774892</v>
      </c>
      <c r="K20" s="3">
        <f>'ФР-2'!S21</f>
        <v>2</v>
      </c>
      <c r="L20" s="3">
        <f>'ФР-2'!T21</f>
        <v>3</v>
      </c>
      <c r="M20" s="6">
        <f t="shared" si="0"/>
        <v>2.0815656565656564</v>
      </c>
      <c r="N20" s="6">
        <f t="shared" si="1"/>
        <v>2.8712121212121215</v>
      </c>
    </row>
    <row r="21" spans="1:14">
      <c r="A21" s="2">
        <v>18</v>
      </c>
      <c r="B21" s="49" t="s">
        <v>50</v>
      </c>
      <c r="C21" s="3">
        <f>'С-КР-2'!Y22</f>
        <v>2.1666666666666665</v>
      </c>
      <c r="D21" s="3">
        <f>'С-КР-2'!Z22</f>
        <v>2.9666666666666668</v>
      </c>
      <c r="E21" s="3">
        <f>'ПР-2'!S22</f>
        <v>1.9285714285714286</v>
      </c>
      <c r="F21" s="3">
        <f>'ПР-2'!T22</f>
        <v>2.8015873015873014</v>
      </c>
      <c r="G21" s="3">
        <f>РР!AA22</f>
        <v>1.7916666666666665</v>
      </c>
      <c r="H21" s="3">
        <f>РР!AB22</f>
        <v>2.916666666666667</v>
      </c>
      <c r="I21" s="3">
        <f>'Х-ЭР-3'!S22</f>
        <v>2.1558441558441559</v>
      </c>
      <c r="J21" s="3">
        <f>'Х-ЭР-3'!T22</f>
        <v>2.8571428571428572</v>
      </c>
      <c r="K21" s="3">
        <f>'ФР-2'!S22</f>
        <v>2</v>
      </c>
      <c r="L21" s="3">
        <f>'ФР-2'!T22</f>
        <v>2.8571428571428572</v>
      </c>
      <c r="M21" s="6">
        <f t="shared" si="0"/>
        <v>2.0085497835497832</v>
      </c>
      <c r="N21" s="6">
        <f t="shared" si="1"/>
        <v>2.8798412698412701</v>
      </c>
    </row>
    <row r="22" spans="1:14">
      <c r="A22" s="19">
        <v>19</v>
      </c>
      <c r="B22" s="49" t="s">
        <v>51</v>
      </c>
      <c r="C22" s="3">
        <f>'С-КР-2'!Y23</f>
        <v>2.0555555555555554</v>
      </c>
      <c r="D22" s="3">
        <f>'С-КР-2'!Z23</f>
        <v>2.9666666666666668</v>
      </c>
      <c r="E22" s="3">
        <f>'ПР-2'!S23</f>
        <v>1.6349206349206349</v>
      </c>
      <c r="F22" s="3">
        <f>'ПР-2'!T23</f>
        <v>2.8015873015873014</v>
      </c>
      <c r="G22" s="3">
        <f>РР!AA23</f>
        <v>1.2916666666666665</v>
      </c>
      <c r="H22" s="3">
        <f>РР!AB23</f>
        <v>2.791666666666667</v>
      </c>
      <c r="I22" s="3">
        <f>'Х-ЭР-3'!S23</f>
        <v>2.1125541125541125</v>
      </c>
      <c r="J22" s="3">
        <f>'Х-ЭР-3'!T23</f>
        <v>2.606060606060606</v>
      </c>
      <c r="K22" s="3">
        <f>'ФР-2'!S23</f>
        <v>2</v>
      </c>
      <c r="L22" s="3">
        <f>'ФР-2'!T23</f>
        <v>2.8571428571428572</v>
      </c>
      <c r="M22" s="6">
        <f t="shared" si="0"/>
        <v>1.8189393939393939</v>
      </c>
      <c r="N22" s="6">
        <f t="shared" si="1"/>
        <v>2.8046248196248196</v>
      </c>
    </row>
    <row r="23" spans="1:14">
      <c r="A23" s="2">
        <v>20</v>
      </c>
      <c r="B23" s="49" t="s">
        <v>52</v>
      </c>
      <c r="C23" s="3">
        <f>'С-КР-2'!Y24</f>
        <v>2.2777777777777781</v>
      </c>
      <c r="D23" s="3">
        <f>'С-КР-2'!Z24</f>
        <v>2.9333333333333336</v>
      </c>
      <c r="E23" s="3">
        <f>'ПР-2'!S24</f>
        <v>1.8174603174603174</v>
      </c>
      <c r="F23" s="3">
        <f>'ПР-2'!T24</f>
        <v>2.8015873015873014</v>
      </c>
      <c r="G23" s="3">
        <f>РР!AA24</f>
        <v>1.7083333333333335</v>
      </c>
      <c r="H23" s="3">
        <f>РР!AB24</f>
        <v>2.916666666666667</v>
      </c>
      <c r="I23" s="3">
        <f>'Х-ЭР-3'!S24</f>
        <v>2.1601731601731604</v>
      </c>
      <c r="J23" s="3">
        <f>'Х-ЭР-3'!T24</f>
        <v>2.9523809523809526</v>
      </c>
      <c r="K23" s="3">
        <f>'ФР-2'!S24</f>
        <v>2</v>
      </c>
      <c r="L23" s="3">
        <f>'ФР-2'!T24</f>
        <v>3</v>
      </c>
      <c r="M23" s="6">
        <f t="shared" si="0"/>
        <v>1.9927489177489179</v>
      </c>
      <c r="N23" s="6">
        <f t="shared" si="1"/>
        <v>2.9207936507936507</v>
      </c>
    </row>
    <row r="24" spans="1:14">
      <c r="A24" s="19">
        <v>21</v>
      </c>
      <c r="B24" s="49" t="s">
        <v>53</v>
      </c>
      <c r="C24" s="3">
        <f>'С-КР-2'!Y25</f>
        <v>2.1777777777777776</v>
      </c>
      <c r="D24" s="3">
        <f>'С-КР-2'!Z25</f>
        <v>2.9333333333333336</v>
      </c>
      <c r="E24" s="3">
        <f>'ПР-2'!S25</f>
        <v>1.746031746031746</v>
      </c>
      <c r="F24" s="3">
        <f>'ПР-2'!T25</f>
        <v>2.746031746031746</v>
      </c>
      <c r="G24" s="3">
        <f>РР!AA25</f>
        <v>1.7083333333333335</v>
      </c>
      <c r="H24" s="3">
        <f>РР!AB25</f>
        <v>2.791666666666667</v>
      </c>
      <c r="I24" s="3">
        <f>'Х-ЭР-3'!S25</f>
        <v>1.9220779220779221</v>
      </c>
      <c r="J24" s="3">
        <f>'Х-ЭР-3'!T25</f>
        <v>2.6363636363636362</v>
      </c>
      <c r="K24" s="3">
        <f>'ФР-2'!S25</f>
        <v>2</v>
      </c>
      <c r="L24" s="3">
        <f>'ФР-2'!T25</f>
        <v>3</v>
      </c>
      <c r="M24" s="6">
        <f t="shared" si="0"/>
        <v>1.9108441558441558</v>
      </c>
      <c r="N24" s="6">
        <f t="shared" si="1"/>
        <v>2.8214790764790765</v>
      </c>
    </row>
    <row r="25" spans="1:14">
      <c r="A25" s="2">
        <v>22</v>
      </c>
      <c r="B25" s="49" t="s">
        <v>54</v>
      </c>
      <c r="C25" s="3">
        <f>'С-КР-2'!Y26</f>
        <v>2.2111111111111117</v>
      </c>
      <c r="D25" s="3">
        <f>'С-КР-2'!Z26</f>
        <v>2.8333333333333335</v>
      </c>
      <c r="E25" s="3">
        <f>'ПР-2'!S26</f>
        <v>1.6349206349206349</v>
      </c>
      <c r="F25" s="3">
        <f>'ПР-2'!T26</f>
        <v>2.5476190476190474</v>
      </c>
      <c r="G25" s="3">
        <f>РР!AA26</f>
        <v>1.5</v>
      </c>
      <c r="H25" s="3">
        <f>РР!AB26</f>
        <v>2.583333333333333</v>
      </c>
      <c r="I25" s="3">
        <f>'Х-ЭР-3'!S26</f>
        <v>1.8744588744588746</v>
      </c>
      <c r="J25" s="3">
        <f>'Х-ЭР-3'!T26</f>
        <v>2.606060606060606</v>
      </c>
      <c r="K25" s="3">
        <f>'ФР-2'!S26</f>
        <v>2</v>
      </c>
      <c r="L25" s="3">
        <f>'ФР-2'!T26</f>
        <v>2.8571428571428572</v>
      </c>
      <c r="M25" s="6">
        <f t="shared" si="0"/>
        <v>1.8440981240981245</v>
      </c>
      <c r="N25" s="6">
        <f t="shared" si="1"/>
        <v>2.6854978354978356</v>
      </c>
    </row>
    <row r="26" spans="1:14">
      <c r="A26" s="19">
        <v>23</v>
      </c>
      <c r="B26" s="49" t="s">
        <v>55</v>
      </c>
      <c r="C26" s="3">
        <f>'С-КР-2'!Y27</f>
        <v>1.9444444444444446</v>
      </c>
      <c r="D26" s="3">
        <f>'С-КР-2'!Z27</f>
        <v>2.8333333333333335</v>
      </c>
      <c r="E26" s="3">
        <f>'ПР-2'!S27</f>
        <v>1.6349206349206349</v>
      </c>
      <c r="F26" s="3">
        <f>'ПР-2'!T27</f>
        <v>2.5476190476190474</v>
      </c>
      <c r="G26" s="3">
        <f>РР!AA27</f>
        <v>1.5833333333333335</v>
      </c>
      <c r="H26" s="3">
        <f>РР!AB27</f>
        <v>2.583333333333333</v>
      </c>
      <c r="I26" s="3">
        <f>'Х-ЭР-3'!S27</f>
        <v>2</v>
      </c>
      <c r="J26" s="3">
        <f>'Х-ЭР-3'!T27</f>
        <v>2.891774891774892</v>
      </c>
      <c r="K26" s="3">
        <f>'ФР-2'!S27</f>
        <v>2</v>
      </c>
      <c r="L26" s="3">
        <f>'ФР-2'!T27</f>
        <v>2.8571428571428572</v>
      </c>
      <c r="M26" s="6">
        <f t="shared" si="0"/>
        <v>1.8325396825396827</v>
      </c>
      <c r="N26" s="6">
        <f t="shared" si="1"/>
        <v>2.7426406926406925</v>
      </c>
    </row>
    <row r="27" spans="1:14">
      <c r="A27" s="2">
        <v>24</v>
      </c>
      <c r="B27" s="49" t="s">
        <v>66</v>
      </c>
      <c r="C27" s="3">
        <f>'С-КР-2'!Y28</f>
        <v>0</v>
      </c>
      <c r="D27" s="3">
        <f>'С-КР-2'!Z28</f>
        <v>2.2333333333333334</v>
      </c>
      <c r="E27" s="3">
        <f>'ПР-2'!S28</f>
        <v>0</v>
      </c>
      <c r="F27" s="3">
        <f>'ПР-2'!T28</f>
        <v>2</v>
      </c>
      <c r="G27" s="3">
        <f>РР!AA28</f>
        <v>0</v>
      </c>
      <c r="H27" s="3">
        <f>РР!AB28</f>
        <v>2</v>
      </c>
      <c r="I27" s="3">
        <f>'Х-ЭР-3'!S28</f>
        <v>0</v>
      </c>
      <c r="J27" s="3">
        <f>'Х-ЭР-3'!T28</f>
        <v>2.3181818181818183</v>
      </c>
      <c r="K27" s="3">
        <f>'ФР-2'!S28</f>
        <v>1</v>
      </c>
      <c r="L27" s="3">
        <f>'ФР-2'!T28</f>
        <v>2.7142857142857144</v>
      </c>
      <c r="M27" s="6">
        <f t="shared" si="0"/>
        <v>0.2</v>
      </c>
      <c r="N27" s="6">
        <f t="shared" si="1"/>
        <v>2.2531601731601731</v>
      </c>
    </row>
    <row r="28" spans="1:14">
      <c r="A28" s="19">
        <v>25</v>
      </c>
      <c r="B28" s="49" t="s">
        <v>57</v>
      </c>
      <c r="C28" s="3">
        <f>'С-КР-2'!Y29</f>
        <v>1.7333333333333334</v>
      </c>
      <c r="D28" s="3">
        <f>'С-КР-2'!Z29</f>
        <v>2.6666666666666665</v>
      </c>
      <c r="E28" s="3">
        <f>'ПР-2'!S29</f>
        <v>2.1984126984126986</v>
      </c>
      <c r="F28" s="3">
        <f>'ПР-2'!T29</f>
        <v>2.9444444444444446</v>
      </c>
      <c r="G28" s="3">
        <f>РР!AA29</f>
        <v>2.041666666666667</v>
      </c>
      <c r="H28" s="3">
        <f>РР!AB29</f>
        <v>2.916666666666667</v>
      </c>
      <c r="I28" s="3">
        <f>'Х-ЭР-3'!S29</f>
        <v>2.0606060606060606</v>
      </c>
      <c r="J28" s="3">
        <f>'Х-ЭР-3'!T29</f>
        <v>2.6666666666666665</v>
      </c>
      <c r="K28" s="3">
        <f>'ФР-2'!S29</f>
        <v>2</v>
      </c>
      <c r="L28" s="3">
        <f>'ФР-2'!T29</f>
        <v>2.9285714285714288</v>
      </c>
      <c r="M28" s="6">
        <f t="shared" si="0"/>
        <v>2.0068037518037523</v>
      </c>
      <c r="N28" s="6">
        <f t="shared" si="1"/>
        <v>2.8246031746031748</v>
      </c>
    </row>
    <row r="29" spans="1:14">
      <c r="A29" s="2">
        <v>26</v>
      </c>
      <c r="B29" s="49" t="s">
        <v>58</v>
      </c>
      <c r="C29" s="3">
        <f>'С-КР-2'!Y30</f>
        <v>2.1333333333333333</v>
      </c>
      <c r="D29" s="3">
        <f>'С-КР-2'!Z30</f>
        <v>2.3888888888888888</v>
      </c>
      <c r="E29" s="3">
        <f>'ПР-2'!S30</f>
        <v>1.2698412698412698</v>
      </c>
      <c r="F29" s="3">
        <f>'ПР-2'!T30</f>
        <v>1.746031746031746</v>
      </c>
      <c r="G29" s="3">
        <f>РР!AA30</f>
        <v>1.4166666666666665</v>
      </c>
      <c r="H29" s="3">
        <f>РР!AB30</f>
        <v>2.291666666666667</v>
      </c>
      <c r="I29" s="3">
        <f>'Х-ЭР-3'!S30</f>
        <v>2.0649350649350651</v>
      </c>
      <c r="J29" s="3">
        <f>'Х-ЭР-3'!T30</f>
        <v>2.5876623376623376</v>
      </c>
      <c r="K29" s="3">
        <f>'ФР-2'!S30</f>
        <v>1.9285714285714286</v>
      </c>
      <c r="L29" s="3">
        <f>'ФР-2'!T30</f>
        <v>2.8571428571428572</v>
      </c>
      <c r="M29" s="6">
        <f t="shared" si="0"/>
        <v>1.7626695526695528</v>
      </c>
      <c r="N29" s="6">
        <f t="shared" si="1"/>
        <v>2.3742784992784993</v>
      </c>
    </row>
    <row r="30" spans="1:14">
      <c r="A30" s="19">
        <v>27</v>
      </c>
      <c r="B30" s="49" t="s">
        <v>59</v>
      </c>
      <c r="C30" s="3">
        <f>'С-КР-2'!Y31</f>
        <v>1.9666666666666668</v>
      </c>
      <c r="D30" s="3">
        <f>'С-КР-2'!Z31</f>
        <v>2.2333333333333334</v>
      </c>
      <c r="E30" s="3">
        <f>'ПР-2'!S31</f>
        <v>1.0714285714285714</v>
      </c>
      <c r="F30" s="3">
        <f>'ПР-2'!T31</f>
        <v>1.5079365079365079</v>
      </c>
      <c r="G30" s="3">
        <f>РР!AA31</f>
        <v>1.2083333333333335</v>
      </c>
      <c r="H30" s="3">
        <f>РР!AB31</f>
        <v>1.7083333333333335</v>
      </c>
      <c r="I30" s="3">
        <f>'Х-ЭР-3'!S31</f>
        <v>1.6926406926406925</v>
      </c>
      <c r="J30" s="3">
        <f>'Х-ЭР-3'!T31</f>
        <v>2.2803030303030303</v>
      </c>
      <c r="K30" s="3">
        <f>'ФР-2'!S31</f>
        <v>1.7857142857142856</v>
      </c>
      <c r="L30" s="3">
        <f>'ФР-2'!T31</f>
        <v>2.7142857142857144</v>
      </c>
      <c r="M30" s="6">
        <f t="shared" si="0"/>
        <v>1.5449567099567099</v>
      </c>
      <c r="N30" s="6">
        <f t="shared" si="1"/>
        <v>2.0888383838383837</v>
      </c>
    </row>
    <row r="31" spans="1:14">
      <c r="A31" s="2">
        <v>28</v>
      </c>
      <c r="B31" s="49" t="s">
        <v>60</v>
      </c>
      <c r="C31" s="3">
        <f>'С-КР-2'!Y32</f>
        <v>1.788888888888889</v>
      </c>
      <c r="D31" s="3">
        <f>'С-КР-2'!Z32</f>
        <v>2.7111111111111108</v>
      </c>
      <c r="E31" s="3">
        <f>'ПР-2'!S32</f>
        <v>1.3968253968253967</v>
      </c>
      <c r="F31" s="3">
        <f>'ПР-2'!T32</f>
        <v>2.253968253968254</v>
      </c>
      <c r="G31" s="3">
        <f>РР!AA32</f>
        <v>1.5</v>
      </c>
      <c r="H31" s="3">
        <f>РР!AB32</f>
        <v>2.5</v>
      </c>
      <c r="I31" s="3">
        <f>'Х-ЭР-3'!S32</f>
        <v>2.0173160173160176</v>
      </c>
      <c r="J31" s="3">
        <f>'Х-ЭР-3'!T32</f>
        <v>2.606060606060606</v>
      </c>
      <c r="K31" s="3">
        <f>'ФР-2'!S32</f>
        <v>1.8571428571428572</v>
      </c>
      <c r="L31" s="3">
        <f>'ФР-2'!T32</f>
        <v>2.7142857142857144</v>
      </c>
      <c r="M31" s="6">
        <f t="shared" si="0"/>
        <v>1.7120346320346322</v>
      </c>
      <c r="N31" s="6">
        <f t="shared" si="1"/>
        <v>2.5570851370851373</v>
      </c>
    </row>
    <row r="32" spans="1:14">
      <c r="A32" s="19">
        <v>29</v>
      </c>
      <c r="B32" s="49" t="s">
        <v>61</v>
      </c>
      <c r="C32" s="3">
        <f>'С-КР-2'!Y33</f>
        <v>2.0111111111111111</v>
      </c>
      <c r="D32" s="3">
        <f>'С-КР-2'!Z33</f>
        <v>2.8333333333333335</v>
      </c>
      <c r="E32" s="3">
        <f>'ПР-2'!S33</f>
        <v>1.746031746031746</v>
      </c>
      <c r="F32" s="3">
        <f>'ПР-2'!T33</f>
        <v>2.746031746031746</v>
      </c>
      <c r="G32" s="3">
        <f>РР!AA33</f>
        <v>1.5833333333333335</v>
      </c>
      <c r="H32" s="3">
        <f>РР!AB33</f>
        <v>2.583333333333333</v>
      </c>
      <c r="I32" s="3">
        <f>'Х-ЭР-3'!S33</f>
        <v>1.8744588744588746</v>
      </c>
      <c r="J32" s="3">
        <f>'Х-ЭР-3'!T33</f>
        <v>2.6363636363636362</v>
      </c>
      <c r="K32" s="3">
        <f>'ФР-2'!S33</f>
        <v>2</v>
      </c>
      <c r="L32" s="3">
        <f>'ФР-2'!T33</f>
        <v>2.9285714285714288</v>
      </c>
      <c r="M32" s="6">
        <f t="shared" si="0"/>
        <v>1.8429870129870132</v>
      </c>
      <c r="N32" s="6">
        <f t="shared" si="1"/>
        <v>2.7455266955266953</v>
      </c>
    </row>
    <row r="33" spans="1:14">
      <c r="A33" s="2">
        <v>30</v>
      </c>
      <c r="B33" s="48" t="s">
        <v>62</v>
      </c>
      <c r="C33" s="3">
        <f>'С-КР-2'!Y34</f>
        <v>2.1555555555555554</v>
      </c>
      <c r="D33" s="3">
        <f>'С-КР-2'!Z34</f>
        <v>2.6333333333333333</v>
      </c>
      <c r="E33" s="3">
        <f>'ПР-2'!S34</f>
        <v>0.9285714285714286</v>
      </c>
      <c r="F33" s="3">
        <f>'ПР-2'!T34</f>
        <v>2.5158730158730158</v>
      </c>
      <c r="G33" s="3">
        <f>РР!AA34</f>
        <v>1.875</v>
      </c>
      <c r="H33" s="3">
        <f>РР!AB34</f>
        <v>2.708333333333333</v>
      </c>
      <c r="I33" s="3">
        <f>'Х-ЭР-3'!S34</f>
        <v>1.9696969696969697</v>
      </c>
      <c r="J33" s="3">
        <f>'Х-ЭР-3'!T34</f>
        <v>2.606060606060606</v>
      </c>
      <c r="K33" s="3">
        <f>'ФР-2'!S34</f>
        <v>1.9285714285714286</v>
      </c>
      <c r="L33" s="3">
        <f>'ФР-2'!T34</f>
        <v>2.7857142857142856</v>
      </c>
      <c r="M33" s="6">
        <f t="shared" si="0"/>
        <v>1.7714790764790762</v>
      </c>
      <c r="N33" s="6">
        <f t="shared" si="1"/>
        <v>2.6498629148629149</v>
      </c>
    </row>
    <row r="34" spans="1:14">
      <c r="A34" s="2">
        <v>31</v>
      </c>
      <c r="B34" s="48" t="s">
        <v>67</v>
      </c>
      <c r="C34" s="3">
        <f>'С-КР-2'!Y36</f>
        <v>2.3555555555555556</v>
      </c>
      <c r="D34" s="3">
        <f>'С-КР-2'!Z35</f>
        <v>2.0555555555555554</v>
      </c>
      <c r="E34" s="3">
        <f>'ПР-2'!S36</f>
        <v>2.5079365079365079</v>
      </c>
      <c r="F34" s="3">
        <f>'ПР-2'!T35</f>
        <v>2.2857142857142856</v>
      </c>
      <c r="G34" s="3">
        <f>РР!AA35</f>
        <v>0</v>
      </c>
      <c r="H34" s="3">
        <f>РР!AB35</f>
        <v>2.416666666666667</v>
      </c>
      <c r="I34" s="3">
        <f>'Х-ЭР-3'!S36</f>
        <v>2.2510822510822508</v>
      </c>
      <c r="J34" s="3">
        <f>'Х-ЭР-3'!T35</f>
        <v>2.4848484848484849</v>
      </c>
      <c r="K34" s="3">
        <f>'ФР-2'!S36</f>
        <v>2</v>
      </c>
      <c r="L34" s="3">
        <f>'ФР-2'!T35</f>
        <v>3</v>
      </c>
      <c r="M34" s="6">
        <f t="shared" si="0"/>
        <v>1.8229148629148628</v>
      </c>
      <c r="N34" s="6">
        <f t="shared" si="1"/>
        <v>2.4485569985569984</v>
      </c>
    </row>
    <row r="35" spans="1:14">
      <c r="A35" s="19">
        <v>32</v>
      </c>
      <c r="B35" s="49" t="s">
        <v>63</v>
      </c>
      <c r="C35" s="3">
        <f>'С-КР-2'!Y37</f>
        <v>1.9444444444444446</v>
      </c>
      <c r="D35" s="3">
        <f>'С-КР-2'!Z36</f>
        <v>2.8333333333333335</v>
      </c>
      <c r="E35" s="3">
        <f>'ПР-2'!S37</f>
        <v>2.3968253968253972</v>
      </c>
      <c r="F35" s="3">
        <f>'ПР-2'!T36</f>
        <v>3</v>
      </c>
      <c r="G35" s="3">
        <f>РР!AA37</f>
        <v>2.125</v>
      </c>
      <c r="H35" s="3">
        <f>РР!AB36</f>
        <v>3</v>
      </c>
      <c r="I35" s="3">
        <f>'Х-ЭР-3'!S37</f>
        <v>2.1125541125541125</v>
      </c>
      <c r="J35" s="3">
        <f>'Х-ЭР-3'!T36</f>
        <v>2.9696969696969702</v>
      </c>
      <c r="K35" s="3">
        <f>'ФР-2'!S37</f>
        <v>1.7857142857142856</v>
      </c>
      <c r="L35" s="3">
        <f>'ФР-2'!T36</f>
        <v>3</v>
      </c>
      <c r="M35" s="6">
        <f t="shared" si="0"/>
        <v>2.0729076479076483</v>
      </c>
      <c r="N35" s="6">
        <f t="shared" si="1"/>
        <v>2.9606060606060609</v>
      </c>
    </row>
    <row r="36" spans="1:14">
      <c r="A36" s="2">
        <v>33</v>
      </c>
      <c r="B36" s="49" t="s">
        <v>64</v>
      </c>
      <c r="C36" s="3">
        <f>'С-КР-2'!Y38</f>
        <v>2.2777777777777781</v>
      </c>
      <c r="D36" s="3">
        <f>'С-КР-2'!Z37</f>
        <v>2.9111111111111114</v>
      </c>
      <c r="E36" s="3">
        <f>'ПР-2'!S38</f>
        <v>1.8888888888888888</v>
      </c>
      <c r="F36" s="3">
        <f>'ПР-2'!T37</f>
        <v>3</v>
      </c>
      <c r="G36" s="3">
        <f>РР!AA38</f>
        <v>1.5833333333333335</v>
      </c>
      <c r="H36" s="3">
        <f>РР!AB37</f>
        <v>2.791666666666667</v>
      </c>
      <c r="I36" s="3">
        <f>'Х-ЭР-3'!S38</f>
        <v>1.9220779220779221</v>
      </c>
      <c r="J36" s="3">
        <f>'Х-ЭР-3'!T37</f>
        <v>2.6363636363636362</v>
      </c>
      <c r="K36" s="3">
        <f>'ФР-2'!S38</f>
        <v>1</v>
      </c>
      <c r="L36" s="3">
        <f>'ФР-2'!T37</f>
        <v>2.8571428571428572</v>
      </c>
      <c r="M36" s="6">
        <f t="shared" ref="M36:M37" si="2">(C36+E36+G36+I36+K36)/5</f>
        <v>1.7344155844155842</v>
      </c>
      <c r="N36" s="6">
        <f t="shared" si="1"/>
        <v>2.8392568542568548</v>
      </c>
    </row>
    <row r="37" spans="1:14">
      <c r="A37" s="19">
        <v>34</v>
      </c>
      <c r="B37" s="49" t="s">
        <v>65</v>
      </c>
      <c r="C37" s="3">
        <f>'С-КР-2'!Y39</f>
        <v>4.655555555555555</v>
      </c>
      <c r="D37" s="3">
        <f>'С-КР-2'!Z38</f>
        <v>2.9444444444444446</v>
      </c>
      <c r="E37" s="3">
        <f>'ПР-2'!S39</f>
        <v>1.2777777777777777</v>
      </c>
      <c r="F37" s="3">
        <f>'ПР-2'!T38</f>
        <v>2.6904761904761907</v>
      </c>
      <c r="G37" s="3">
        <f>РР!AA39</f>
        <v>1.0833333333333333</v>
      </c>
      <c r="H37" s="3">
        <f>РР!AB38</f>
        <v>2.583333333333333</v>
      </c>
      <c r="I37" s="3">
        <f>'Х-ЭР-3'!S39</f>
        <v>3.1525974025974026</v>
      </c>
      <c r="J37" s="3">
        <f>'Х-ЭР-3'!T38</f>
        <v>2.606060606060606</v>
      </c>
      <c r="K37" s="3">
        <f>'ФР-2'!S39</f>
        <v>0</v>
      </c>
      <c r="L37" s="3">
        <f>'ФР-2'!T38</f>
        <v>3</v>
      </c>
      <c r="M37" s="6">
        <f t="shared" si="2"/>
        <v>2.0338528138528136</v>
      </c>
      <c r="N37" s="6">
        <f t="shared" si="1"/>
        <v>2.7648629148629147</v>
      </c>
    </row>
    <row r="38" spans="1:14" ht="15" customHeight="1">
      <c r="A38" s="52" t="s">
        <v>6</v>
      </c>
      <c r="B38" s="53"/>
      <c r="C38" s="2">
        <v>1</v>
      </c>
      <c r="D38" s="2">
        <v>27</v>
      </c>
      <c r="E38" s="2">
        <v>0</v>
      </c>
      <c r="F38" s="2">
        <v>23</v>
      </c>
      <c r="G38" s="2">
        <v>0</v>
      </c>
      <c r="H38" s="2">
        <v>21</v>
      </c>
      <c r="I38" s="2">
        <v>0</v>
      </c>
      <c r="J38" s="2">
        <v>25</v>
      </c>
      <c r="K38" s="2">
        <v>0</v>
      </c>
      <c r="L38" s="2">
        <v>34</v>
      </c>
      <c r="M38" s="25">
        <f t="shared" ref="M38:N38" si="3">(C38+E38+G38+I38+K38)/5</f>
        <v>0.2</v>
      </c>
      <c r="N38" s="25">
        <f t="shared" si="3"/>
        <v>26</v>
      </c>
    </row>
    <row r="39" spans="1:14">
      <c r="A39" s="54"/>
      <c r="B39" s="55"/>
      <c r="C39" s="22">
        <f>(C38*100)/33</f>
        <v>3.0303030303030303</v>
      </c>
      <c r="D39" s="22">
        <f>(D38*100)/34</f>
        <v>79.411764705882348</v>
      </c>
      <c r="E39" s="22">
        <f t="shared" ref="E39:K39" si="4">(E38*100)/33</f>
        <v>0</v>
      </c>
      <c r="F39" s="22">
        <f>(F38*100)/34</f>
        <v>67.647058823529406</v>
      </c>
      <c r="G39" s="22">
        <f t="shared" si="4"/>
        <v>0</v>
      </c>
      <c r="H39" s="22">
        <f>(H38*100)/34</f>
        <v>61.764705882352942</v>
      </c>
      <c r="I39" s="22">
        <f t="shared" si="4"/>
        <v>0</v>
      </c>
      <c r="J39" s="22">
        <f>(J38*100)/34</f>
        <v>73.529411764705884</v>
      </c>
      <c r="K39" s="22">
        <f t="shared" si="4"/>
        <v>0</v>
      </c>
      <c r="L39" s="22">
        <f>(L38*100)/34</f>
        <v>100</v>
      </c>
      <c r="M39" s="23">
        <f t="shared" ref="M39:M45" si="5">(C39+E39+G39+I39+K39)/5</f>
        <v>0.60606060606060608</v>
      </c>
      <c r="N39" s="23">
        <v>77.599999999999994</v>
      </c>
    </row>
    <row r="40" spans="1:14" ht="15" customHeight="1">
      <c r="A40" s="52" t="s">
        <v>7</v>
      </c>
      <c r="B40" s="53"/>
      <c r="C40" s="2">
        <v>27</v>
      </c>
      <c r="D40" s="2">
        <v>7</v>
      </c>
      <c r="E40" s="2">
        <v>24</v>
      </c>
      <c r="F40" s="2">
        <v>9</v>
      </c>
      <c r="G40" s="2">
        <v>16</v>
      </c>
      <c r="H40" s="2">
        <v>13</v>
      </c>
      <c r="I40" s="2">
        <v>32</v>
      </c>
      <c r="J40" s="2">
        <v>9</v>
      </c>
      <c r="K40" s="2">
        <v>33</v>
      </c>
      <c r="L40" s="2">
        <v>0</v>
      </c>
      <c r="M40" s="25">
        <v>29</v>
      </c>
      <c r="N40" s="25">
        <v>8</v>
      </c>
    </row>
    <row r="41" spans="1:14">
      <c r="A41" s="54"/>
      <c r="B41" s="55"/>
      <c r="C41" s="22">
        <f>(C40*100)/33</f>
        <v>81.818181818181813</v>
      </c>
      <c r="D41" s="22">
        <f>(D40*100)/34</f>
        <v>20.588235294117649</v>
      </c>
      <c r="E41" s="22">
        <f t="shared" ref="E41:K41" si="6">(E40*100)/33</f>
        <v>72.727272727272734</v>
      </c>
      <c r="F41" s="22">
        <f>(F40*100)/34</f>
        <v>26.470588235294116</v>
      </c>
      <c r="G41" s="22">
        <f t="shared" si="6"/>
        <v>48.484848484848484</v>
      </c>
      <c r="H41" s="22">
        <f>(H40*100)/34</f>
        <v>38.235294117647058</v>
      </c>
      <c r="I41" s="22">
        <f t="shared" si="6"/>
        <v>96.969696969696969</v>
      </c>
      <c r="J41" s="22">
        <f>(J40*100)/34</f>
        <v>26.470588235294116</v>
      </c>
      <c r="K41" s="22">
        <f t="shared" si="6"/>
        <v>100</v>
      </c>
      <c r="L41" s="22">
        <f>(L40*100)/34</f>
        <v>0</v>
      </c>
      <c r="M41" s="23">
        <f t="shared" si="5"/>
        <v>80</v>
      </c>
      <c r="N41" s="23">
        <f t="shared" ref="N39:N45" si="7">(D41+F41+H41+J41+L41)/5</f>
        <v>22.352941176470587</v>
      </c>
    </row>
    <row r="42" spans="1:14" ht="15" customHeight="1">
      <c r="A42" s="52" t="s">
        <v>8</v>
      </c>
      <c r="B42" s="53"/>
      <c r="C42" s="2">
        <v>5</v>
      </c>
      <c r="D42" s="2">
        <v>0</v>
      </c>
      <c r="E42" s="2">
        <v>9</v>
      </c>
      <c r="F42" s="2">
        <v>1</v>
      </c>
      <c r="G42" s="2">
        <v>14</v>
      </c>
      <c r="H42" s="2">
        <v>0</v>
      </c>
      <c r="I42" s="2">
        <v>1</v>
      </c>
      <c r="J42" s="2">
        <v>0</v>
      </c>
      <c r="K42" s="2">
        <v>0</v>
      </c>
      <c r="L42" s="2">
        <v>0</v>
      </c>
      <c r="M42" s="25">
        <v>4</v>
      </c>
      <c r="N42" s="25">
        <f t="shared" si="7"/>
        <v>0.2</v>
      </c>
    </row>
    <row r="43" spans="1:14">
      <c r="A43" s="54"/>
      <c r="B43" s="55"/>
      <c r="C43" s="22">
        <f>(C42*100)/33</f>
        <v>15.151515151515152</v>
      </c>
      <c r="D43" s="22">
        <f>(D42*100)/34</f>
        <v>0</v>
      </c>
      <c r="E43" s="22">
        <f t="shared" ref="E43:K43" si="8">(E42*100)/33</f>
        <v>27.272727272727273</v>
      </c>
      <c r="F43" s="22">
        <f>(F42*100)/34</f>
        <v>2.9411764705882355</v>
      </c>
      <c r="G43" s="22">
        <f t="shared" si="8"/>
        <v>42.424242424242422</v>
      </c>
      <c r="H43" s="22">
        <f>(H42*100)/34</f>
        <v>0</v>
      </c>
      <c r="I43" s="22">
        <f t="shared" si="8"/>
        <v>3.0303030303030303</v>
      </c>
      <c r="J43" s="22">
        <f>(J42*100)/34</f>
        <v>0</v>
      </c>
      <c r="K43" s="22">
        <f t="shared" si="8"/>
        <v>0</v>
      </c>
      <c r="L43" s="22">
        <f>(L42*100)/34</f>
        <v>0</v>
      </c>
      <c r="M43" s="23">
        <f t="shared" si="5"/>
        <v>17.575757575757574</v>
      </c>
      <c r="N43" s="23">
        <v>0</v>
      </c>
    </row>
    <row r="44" spans="1:14" ht="15" customHeight="1">
      <c r="A44" s="52" t="s">
        <v>9</v>
      </c>
      <c r="B44" s="53"/>
      <c r="C44" s="19">
        <v>33</v>
      </c>
      <c r="D44" s="19">
        <f>D38+D40+D42</f>
        <v>34</v>
      </c>
      <c r="E44" s="19">
        <v>33</v>
      </c>
      <c r="F44" s="19">
        <v>34</v>
      </c>
      <c r="G44" s="19">
        <v>33</v>
      </c>
      <c r="H44" s="19">
        <v>34</v>
      </c>
      <c r="I44" s="19">
        <v>33</v>
      </c>
      <c r="J44" s="19">
        <v>34</v>
      </c>
      <c r="K44" s="19">
        <v>33</v>
      </c>
      <c r="L44" s="19">
        <v>34</v>
      </c>
      <c r="M44" s="25">
        <f t="shared" si="5"/>
        <v>33</v>
      </c>
      <c r="N44" s="25">
        <f t="shared" si="7"/>
        <v>34</v>
      </c>
    </row>
    <row r="45" spans="1:14" ht="15" customHeight="1">
      <c r="A45" s="54"/>
      <c r="B45" s="55"/>
      <c r="C45" s="22">
        <f>(C44*100)/33</f>
        <v>100</v>
      </c>
      <c r="D45" s="22">
        <f>(D44*100)/34</f>
        <v>100</v>
      </c>
      <c r="E45" s="22">
        <f t="shared" ref="E45:K45" si="9">(E44*100)/33</f>
        <v>100</v>
      </c>
      <c r="F45" s="22">
        <f>(F44*100)/34</f>
        <v>100</v>
      </c>
      <c r="G45" s="22">
        <f t="shared" si="9"/>
        <v>100</v>
      </c>
      <c r="H45" s="22">
        <f>(H44*100)/34</f>
        <v>100</v>
      </c>
      <c r="I45" s="22">
        <f t="shared" si="9"/>
        <v>100</v>
      </c>
      <c r="J45" s="22">
        <f>(J44*100)/34</f>
        <v>100</v>
      </c>
      <c r="K45" s="22">
        <f t="shared" si="9"/>
        <v>100</v>
      </c>
      <c r="L45" s="22">
        <f>(L44*100)/34</f>
        <v>100</v>
      </c>
      <c r="M45" s="23">
        <f t="shared" si="5"/>
        <v>100</v>
      </c>
      <c r="N45" s="23">
        <f t="shared" si="7"/>
        <v>100</v>
      </c>
    </row>
    <row r="46" spans="1:14" ht="36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</sheetData>
  <mergeCells count="13">
    <mergeCell ref="A44:B45"/>
    <mergeCell ref="A2:A3"/>
    <mergeCell ref="B2:B3"/>
    <mergeCell ref="C2:D2"/>
    <mergeCell ref="E2:F2"/>
    <mergeCell ref="A38:B39"/>
    <mergeCell ref="A40:B41"/>
    <mergeCell ref="A42:B43"/>
    <mergeCell ref="G2:H2"/>
    <mergeCell ref="I2:J2"/>
    <mergeCell ref="K2:L2"/>
    <mergeCell ref="A1:N1"/>
    <mergeCell ref="M2:N2"/>
  </mergeCells>
  <pageMargins left="0.19685039370078741" right="0.19685039370078741" top="0.19685039370078741" bottom="0.19685039370078741" header="0.19685039370078741" footer="0.19685039370078741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Z166"/>
  <sheetViews>
    <sheetView view="pageBreakPreview" zoomScale="80" zoomScaleSheetLayoutView="80" workbookViewId="0">
      <selection activeCell="B5" sqref="B5:B38"/>
    </sheetView>
  </sheetViews>
  <sheetFormatPr defaultRowHeight="15"/>
  <cols>
    <col min="1" max="1" width="4.7109375" customWidth="1"/>
    <col min="2" max="2" width="24.140625" customWidth="1"/>
    <col min="25" max="26" width="9.140625" style="14"/>
  </cols>
  <sheetData>
    <row r="1" spans="1:26" ht="18.7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7"/>
    </row>
    <row r="2" spans="1:26" ht="16.5" customHeight="1">
      <c r="A2" s="56" t="s">
        <v>10</v>
      </c>
      <c r="B2" s="56" t="s">
        <v>1</v>
      </c>
      <c r="C2" s="64" t="s">
        <v>11</v>
      </c>
      <c r="D2" s="65"/>
      <c r="E2" s="65"/>
      <c r="F2" s="65"/>
      <c r="G2" s="65"/>
      <c r="H2" s="65"/>
      <c r="I2" s="65"/>
      <c r="J2" s="66"/>
      <c r="K2" s="64" t="s">
        <v>12</v>
      </c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6"/>
      <c r="Y2" s="68" t="s">
        <v>13</v>
      </c>
      <c r="Z2" s="69"/>
    </row>
    <row r="3" spans="1:26" ht="45.75" customHeight="1">
      <c r="A3" s="56"/>
      <c r="B3" s="56"/>
      <c r="C3" s="62">
        <v>1</v>
      </c>
      <c r="D3" s="63"/>
      <c r="E3" s="62">
        <v>2</v>
      </c>
      <c r="F3" s="63"/>
      <c r="G3" s="62">
        <v>3</v>
      </c>
      <c r="H3" s="63"/>
      <c r="I3" s="62" t="s">
        <v>3</v>
      </c>
      <c r="J3" s="63"/>
      <c r="K3" s="56">
        <v>1</v>
      </c>
      <c r="L3" s="56"/>
      <c r="M3" s="56">
        <v>2</v>
      </c>
      <c r="N3" s="56"/>
      <c r="O3" s="56">
        <v>3</v>
      </c>
      <c r="P3" s="56"/>
      <c r="Q3" s="62">
        <v>4</v>
      </c>
      <c r="R3" s="63"/>
      <c r="S3" s="62">
        <v>5</v>
      </c>
      <c r="T3" s="63"/>
      <c r="U3" s="62">
        <v>6</v>
      </c>
      <c r="V3" s="63"/>
      <c r="W3" s="56" t="s">
        <v>3</v>
      </c>
      <c r="X3" s="56"/>
      <c r="Y3" s="70"/>
      <c r="Z3" s="71"/>
    </row>
    <row r="4" spans="1:26" ht="15" customHeight="1">
      <c r="A4" s="56"/>
      <c r="B4" s="5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39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6" t="s">
        <v>4</v>
      </c>
      <c r="R4" s="16" t="s">
        <v>5</v>
      </c>
      <c r="S4" s="16" t="s">
        <v>4</v>
      </c>
      <c r="T4" s="39" t="s">
        <v>5</v>
      </c>
      <c r="U4" s="16" t="s">
        <v>4</v>
      </c>
      <c r="V4" s="16" t="s">
        <v>5</v>
      </c>
      <c r="W4" s="1" t="s">
        <v>4</v>
      </c>
      <c r="X4" s="5" t="s">
        <v>5</v>
      </c>
      <c r="Y4" s="1" t="s">
        <v>4</v>
      </c>
      <c r="Z4" s="1" t="s">
        <v>5</v>
      </c>
    </row>
    <row r="5" spans="1:26">
      <c r="A5" s="33">
        <v>1</v>
      </c>
      <c r="B5" s="49" t="s">
        <v>33</v>
      </c>
      <c r="C5" s="20">
        <v>1</v>
      </c>
      <c r="D5" s="2">
        <v>2</v>
      </c>
      <c r="E5" s="2">
        <v>2</v>
      </c>
      <c r="F5" s="2">
        <v>3</v>
      </c>
      <c r="G5" s="2">
        <v>1</v>
      </c>
      <c r="H5" s="2">
        <v>3</v>
      </c>
      <c r="I5" s="3">
        <v>1.3</v>
      </c>
      <c r="J5" s="3">
        <v>3</v>
      </c>
      <c r="K5" s="1">
        <v>1</v>
      </c>
      <c r="L5" s="1">
        <v>3</v>
      </c>
      <c r="M5" s="1">
        <v>2</v>
      </c>
      <c r="N5" s="1">
        <v>3</v>
      </c>
      <c r="O5" s="1">
        <v>2</v>
      </c>
      <c r="P5" s="1">
        <v>3</v>
      </c>
      <c r="Q5" s="16">
        <v>2</v>
      </c>
      <c r="R5" s="16">
        <v>3</v>
      </c>
      <c r="S5" s="16">
        <v>2</v>
      </c>
      <c r="T5" s="16">
        <v>3</v>
      </c>
      <c r="U5" s="16">
        <v>2</v>
      </c>
      <c r="V5" s="16">
        <v>3</v>
      </c>
      <c r="W5" s="6">
        <f>(K5+M5+O5+Q5+S5+U5)/6</f>
        <v>1.8333333333333333</v>
      </c>
      <c r="X5" s="6">
        <f>(L5+N5+P5+R5+T5+V5)/6</f>
        <v>3</v>
      </c>
      <c r="Y5" s="11">
        <f>('С-КР-1'!W5+'С-КР-2'!I5+'С-КР-2'!W5)/3</f>
        <v>1.5111111111111111</v>
      </c>
      <c r="Z5" s="11">
        <f>('С-КР-1'!X5+'С-КР-2'!J5+'С-КР-2'!X5)/3</f>
        <v>2.8000000000000003</v>
      </c>
    </row>
    <row r="6" spans="1:26">
      <c r="A6" s="33">
        <v>2</v>
      </c>
      <c r="B6" s="49" t="s">
        <v>34</v>
      </c>
      <c r="C6" s="20">
        <v>2</v>
      </c>
      <c r="D6" s="2">
        <v>3</v>
      </c>
      <c r="E6" s="2">
        <v>2</v>
      </c>
      <c r="F6" s="2">
        <v>3</v>
      </c>
      <c r="G6" s="2">
        <v>2</v>
      </c>
      <c r="H6" s="2">
        <v>3</v>
      </c>
      <c r="I6" s="3">
        <v>2</v>
      </c>
      <c r="J6" s="3">
        <v>3</v>
      </c>
      <c r="K6" s="1">
        <v>2</v>
      </c>
      <c r="L6" s="1">
        <v>3</v>
      </c>
      <c r="M6" s="1">
        <v>2</v>
      </c>
      <c r="N6" s="1">
        <v>3</v>
      </c>
      <c r="O6" s="1">
        <v>2</v>
      </c>
      <c r="P6" s="1">
        <v>3</v>
      </c>
      <c r="Q6" s="16">
        <v>2</v>
      </c>
      <c r="R6" s="16">
        <v>3</v>
      </c>
      <c r="S6" s="16">
        <v>2</v>
      </c>
      <c r="T6" s="16">
        <v>3</v>
      </c>
      <c r="U6" s="16">
        <v>2</v>
      </c>
      <c r="V6" s="16">
        <v>3</v>
      </c>
      <c r="W6" s="6">
        <f t="shared" ref="W6:W46" si="0">(K6+M6+O6+Q6+S6+U6)/6</f>
        <v>2</v>
      </c>
      <c r="X6" s="6">
        <f t="shared" ref="X6:X46" si="1">(L6+N6+P6+R6+T6+V6)/6</f>
        <v>3</v>
      </c>
      <c r="Y6" s="11">
        <f>('С-КР-1'!W6+'С-КР-2'!I6+'С-КР-2'!W6)/3</f>
        <v>1.7333333333333334</v>
      </c>
      <c r="Z6" s="11">
        <f>('С-КР-1'!X6+'С-КР-2'!J6+'С-КР-2'!X6)/3</f>
        <v>2.7333333333333329</v>
      </c>
    </row>
    <row r="7" spans="1:26">
      <c r="A7" s="33">
        <v>3</v>
      </c>
      <c r="B7" s="49" t="s">
        <v>35</v>
      </c>
      <c r="C7" s="20">
        <v>2</v>
      </c>
      <c r="D7" s="2">
        <v>3</v>
      </c>
      <c r="E7" s="2">
        <v>2</v>
      </c>
      <c r="F7" s="2">
        <v>3</v>
      </c>
      <c r="G7" s="2">
        <v>1</v>
      </c>
      <c r="H7" s="2">
        <v>2</v>
      </c>
      <c r="I7" s="3">
        <v>1.7</v>
      </c>
      <c r="J7" s="3">
        <v>2</v>
      </c>
      <c r="K7" s="1">
        <v>2</v>
      </c>
      <c r="L7" s="18">
        <v>3</v>
      </c>
      <c r="M7" s="1">
        <v>2</v>
      </c>
      <c r="N7" s="18">
        <v>3</v>
      </c>
      <c r="O7" s="1">
        <v>1</v>
      </c>
      <c r="P7" s="18">
        <v>2</v>
      </c>
      <c r="Q7" s="16">
        <v>2</v>
      </c>
      <c r="R7" s="18">
        <v>3</v>
      </c>
      <c r="S7" s="16">
        <v>2</v>
      </c>
      <c r="T7" s="18">
        <v>3</v>
      </c>
      <c r="U7" s="16">
        <v>2</v>
      </c>
      <c r="V7" s="18">
        <v>3</v>
      </c>
      <c r="W7" s="6">
        <f t="shared" si="0"/>
        <v>1.8333333333333333</v>
      </c>
      <c r="X7" s="6">
        <f t="shared" si="1"/>
        <v>2.8333333333333335</v>
      </c>
      <c r="Y7" s="11">
        <f>('С-КР-1'!W7+'С-КР-2'!I7+'С-КР-2'!W7)/3</f>
        <v>1.5111111111111111</v>
      </c>
      <c r="Z7" s="11">
        <f>('С-КР-1'!X7+'С-КР-2'!J7+'С-КР-2'!X7)/3</f>
        <v>2.2777777777777781</v>
      </c>
    </row>
    <row r="8" spans="1:26">
      <c r="A8" s="33">
        <v>4</v>
      </c>
      <c r="B8" s="49" t="s">
        <v>36</v>
      </c>
      <c r="C8" s="20">
        <v>2</v>
      </c>
      <c r="D8" s="2">
        <v>3</v>
      </c>
      <c r="E8" s="2">
        <v>2</v>
      </c>
      <c r="F8" s="2">
        <v>3</v>
      </c>
      <c r="G8" s="2">
        <v>2</v>
      </c>
      <c r="H8" s="2">
        <v>3</v>
      </c>
      <c r="I8" s="3">
        <v>2</v>
      </c>
      <c r="J8" s="3">
        <v>3</v>
      </c>
      <c r="K8" s="1">
        <v>3</v>
      </c>
      <c r="L8" s="18">
        <v>3</v>
      </c>
      <c r="M8" s="1">
        <v>2</v>
      </c>
      <c r="N8" s="18">
        <v>3</v>
      </c>
      <c r="O8" s="1">
        <v>3</v>
      </c>
      <c r="P8" s="18">
        <v>3</v>
      </c>
      <c r="Q8" s="16">
        <v>3</v>
      </c>
      <c r="R8" s="18">
        <v>3</v>
      </c>
      <c r="S8" s="16">
        <v>3</v>
      </c>
      <c r="T8" s="18">
        <v>3</v>
      </c>
      <c r="U8" s="16">
        <v>2</v>
      </c>
      <c r="V8" s="18">
        <v>3</v>
      </c>
      <c r="W8" s="6">
        <f t="shared" si="0"/>
        <v>2.6666666666666665</v>
      </c>
      <c r="X8" s="6">
        <f t="shared" si="1"/>
        <v>3</v>
      </c>
      <c r="Y8" s="11">
        <f>('С-КР-1'!W8+'С-КР-2'!I8+'С-КР-2'!W8)/3</f>
        <v>2.3888888888888888</v>
      </c>
      <c r="Z8" s="11">
        <f>('С-КР-1'!X8+'С-КР-2'!J8+'С-КР-2'!X8)/3</f>
        <v>3</v>
      </c>
    </row>
    <row r="9" spans="1:26">
      <c r="A9" s="33">
        <v>5</v>
      </c>
      <c r="B9" s="49" t="s">
        <v>37</v>
      </c>
      <c r="C9" s="20">
        <v>2</v>
      </c>
      <c r="D9" s="2">
        <v>3</v>
      </c>
      <c r="E9" s="2">
        <v>3</v>
      </c>
      <c r="F9" s="2">
        <v>3</v>
      </c>
      <c r="G9" s="2">
        <v>1</v>
      </c>
      <c r="H9" s="2">
        <v>2</v>
      </c>
      <c r="I9" s="3">
        <v>2</v>
      </c>
      <c r="J9" s="3">
        <v>3</v>
      </c>
      <c r="K9" s="1">
        <v>2</v>
      </c>
      <c r="L9" s="18">
        <v>3</v>
      </c>
      <c r="M9" s="1">
        <v>2</v>
      </c>
      <c r="N9" s="18">
        <v>3</v>
      </c>
      <c r="O9" s="1">
        <v>3</v>
      </c>
      <c r="P9" s="18">
        <v>3</v>
      </c>
      <c r="Q9" s="16">
        <v>3</v>
      </c>
      <c r="R9" s="18">
        <v>3</v>
      </c>
      <c r="S9" s="16">
        <v>3</v>
      </c>
      <c r="T9" s="18">
        <v>3</v>
      </c>
      <c r="U9" s="16">
        <v>2</v>
      </c>
      <c r="V9" s="18">
        <v>3</v>
      </c>
      <c r="W9" s="6">
        <f t="shared" si="0"/>
        <v>2.5</v>
      </c>
      <c r="X9" s="6">
        <f t="shared" si="1"/>
        <v>3</v>
      </c>
      <c r="Y9" s="11">
        <f>('С-КР-1'!W9+'С-КР-2'!I9+'С-КР-2'!W9)/3</f>
        <v>2.1333333333333333</v>
      </c>
      <c r="Z9" s="11">
        <f>('С-КР-1'!X9+'С-КР-2'!J9+'С-КР-2'!X9)/3</f>
        <v>2.9</v>
      </c>
    </row>
    <row r="10" spans="1:26">
      <c r="A10" s="33">
        <v>6</v>
      </c>
      <c r="B10" s="49" t="s">
        <v>38</v>
      </c>
      <c r="C10" s="20">
        <v>2</v>
      </c>
      <c r="D10" s="2">
        <v>3</v>
      </c>
      <c r="E10" s="2">
        <v>2</v>
      </c>
      <c r="F10" s="2">
        <v>3</v>
      </c>
      <c r="G10" s="2">
        <v>1</v>
      </c>
      <c r="H10" s="2">
        <v>2</v>
      </c>
      <c r="I10" s="3">
        <v>1.7</v>
      </c>
      <c r="J10" s="3">
        <v>3</v>
      </c>
      <c r="K10" s="1">
        <v>2</v>
      </c>
      <c r="L10" s="18">
        <v>3</v>
      </c>
      <c r="M10" s="1">
        <v>2</v>
      </c>
      <c r="N10" s="18">
        <v>3</v>
      </c>
      <c r="O10" s="1">
        <v>3</v>
      </c>
      <c r="P10" s="18">
        <v>3</v>
      </c>
      <c r="Q10" s="16">
        <v>3</v>
      </c>
      <c r="R10" s="18">
        <v>3</v>
      </c>
      <c r="S10" s="16">
        <v>3</v>
      </c>
      <c r="T10" s="18">
        <v>3</v>
      </c>
      <c r="U10" s="16">
        <v>2</v>
      </c>
      <c r="V10" s="18">
        <v>3</v>
      </c>
      <c r="W10" s="6">
        <f t="shared" si="0"/>
        <v>2.5</v>
      </c>
      <c r="X10" s="6">
        <f t="shared" si="1"/>
        <v>3</v>
      </c>
      <c r="Y10" s="11">
        <f>('С-КР-1'!W10+'С-КР-2'!I10+'С-КР-2'!W10)/3</f>
        <v>2.0666666666666669</v>
      </c>
      <c r="Z10" s="11">
        <f>('С-КР-1'!X10+'С-КР-2'!J10+'С-КР-2'!X10)/3</f>
        <v>2.9333333333333336</v>
      </c>
    </row>
    <row r="11" spans="1:26">
      <c r="A11" s="33">
        <v>7</v>
      </c>
      <c r="B11" s="49" t="s">
        <v>39</v>
      </c>
      <c r="C11" s="20">
        <v>1</v>
      </c>
      <c r="D11" s="2">
        <v>2</v>
      </c>
      <c r="E11" s="2">
        <v>1</v>
      </c>
      <c r="F11" s="2">
        <v>2</v>
      </c>
      <c r="G11" s="2">
        <v>2</v>
      </c>
      <c r="H11" s="2">
        <v>3</v>
      </c>
      <c r="I11" s="3">
        <v>1.3</v>
      </c>
      <c r="J11" s="3">
        <v>2</v>
      </c>
      <c r="K11" s="1">
        <v>3</v>
      </c>
      <c r="L11" s="18">
        <v>3</v>
      </c>
      <c r="M11" s="1">
        <v>2</v>
      </c>
      <c r="N11" s="18">
        <v>3</v>
      </c>
      <c r="O11" s="1">
        <v>2</v>
      </c>
      <c r="P11" s="18">
        <v>3</v>
      </c>
      <c r="Q11" s="16">
        <v>2</v>
      </c>
      <c r="R11" s="18">
        <v>3</v>
      </c>
      <c r="S11" s="16">
        <v>2</v>
      </c>
      <c r="T11" s="18">
        <v>3</v>
      </c>
      <c r="U11" s="16">
        <v>2</v>
      </c>
      <c r="V11" s="18">
        <v>3</v>
      </c>
      <c r="W11" s="6">
        <f t="shared" si="0"/>
        <v>2.1666666666666665</v>
      </c>
      <c r="X11" s="6">
        <f t="shared" si="1"/>
        <v>3</v>
      </c>
      <c r="Y11" s="11">
        <f>('С-КР-1'!W11+'С-КР-2'!I11+'С-КР-2'!W11)/3</f>
        <v>1.5222222222222221</v>
      </c>
      <c r="Z11" s="11">
        <f>('С-КР-1'!X11+'С-КР-2'!J11+'С-КР-2'!X11)/3</f>
        <v>2.3666666666666667</v>
      </c>
    </row>
    <row r="12" spans="1:26">
      <c r="A12" s="33">
        <v>8</v>
      </c>
      <c r="B12" s="49" t="s">
        <v>40</v>
      </c>
      <c r="C12" s="20">
        <v>2</v>
      </c>
      <c r="D12" s="2">
        <v>3</v>
      </c>
      <c r="E12" s="2">
        <v>2</v>
      </c>
      <c r="F12" s="2">
        <v>3</v>
      </c>
      <c r="G12" s="2">
        <v>2</v>
      </c>
      <c r="H12" s="2">
        <v>3</v>
      </c>
      <c r="I12" s="3">
        <v>2</v>
      </c>
      <c r="J12" s="3">
        <v>3</v>
      </c>
      <c r="K12" s="1">
        <v>2</v>
      </c>
      <c r="L12" s="18">
        <v>3</v>
      </c>
      <c r="M12" s="1">
        <v>2</v>
      </c>
      <c r="N12" s="18">
        <v>3</v>
      </c>
      <c r="O12" s="1">
        <v>2</v>
      </c>
      <c r="P12" s="18">
        <v>3</v>
      </c>
      <c r="Q12" s="16">
        <v>3</v>
      </c>
      <c r="R12" s="18">
        <v>3</v>
      </c>
      <c r="S12" s="16">
        <v>3</v>
      </c>
      <c r="T12" s="18">
        <v>3</v>
      </c>
      <c r="U12" s="16">
        <v>2</v>
      </c>
      <c r="V12" s="18">
        <v>3</v>
      </c>
      <c r="W12" s="6">
        <f t="shared" si="0"/>
        <v>2.3333333333333335</v>
      </c>
      <c r="X12" s="6">
        <f t="shared" si="1"/>
        <v>3</v>
      </c>
      <c r="Y12" s="11">
        <f>('С-КР-1'!W12+'С-КР-2'!I12+'С-КР-2'!W12)/3</f>
        <v>1.9777777777777779</v>
      </c>
      <c r="Z12" s="11">
        <f>('С-КР-1'!X12+'С-КР-2'!J12+'С-КР-2'!X12)/3</f>
        <v>2.8666666666666667</v>
      </c>
    </row>
    <row r="13" spans="1:26">
      <c r="A13" s="33">
        <v>9</v>
      </c>
      <c r="B13" s="49" t="s">
        <v>41</v>
      </c>
      <c r="C13" s="20">
        <v>1</v>
      </c>
      <c r="D13" s="2">
        <v>2</v>
      </c>
      <c r="E13" s="2">
        <v>2</v>
      </c>
      <c r="F13" s="2">
        <v>3</v>
      </c>
      <c r="G13" s="2">
        <v>1</v>
      </c>
      <c r="H13" s="2">
        <v>2</v>
      </c>
      <c r="I13" s="3">
        <v>1.3</v>
      </c>
      <c r="J13" s="3">
        <v>2</v>
      </c>
      <c r="K13" s="1">
        <v>2</v>
      </c>
      <c r="L13" s="18">
        <v>3</v>
      </c>
      <c r="M13" s="1">
        <v>2</v>
      </c>
      <c r="N13" s="18">
        <v>3</v>
      </c>
      <c r="O13" s="1">
        <v>2</v>
      </c>
      <c r="P13" s="18">
        <v>3</v>
      </c>
      <c r="Q13" s="16">
        <v>2</v>
      </c>
      <c r="R13" s="18">
        <v>3</v>
      </c>
      <c r="S13" s="16">
        <v>3</v>
      </c>
      <c r="T13" s="18">
        <v>3</v>
      </c>
      <c r="U13" s="16">
        <v>2</v>
      </c>
      <c r="V13" s="18">
        <v>3</v>
      </c>
      <c r="W13" s="6">
        <f t="shared" si="0"/>
        <v>2.1666666666666665</v>
      </c>
      <c r="X13" s="6">
        <f t="shared" si="1"/>
        <v>3</v>
      </c>
      <c r="Y13" s="11">
        <f>('С-КР-1'!W13+'С-КР-2'!I13+'С-КР-2'!W13)/3</f>
        <v>1.6888888888888889</v>
      </c>
      <c r="Z13" s="11">
        <f>('С-КР-1'!X13+'С-КР-2'!J13+'С-КР-2'!X13)/3</f>
        <v>2.5333333333333332</v>
      </c>
    </row>
    <row r="14" spans="1:26">
      <c r="A14" s="33">
        <v>10</v>
      </c>
      <c r="B14" s="49" t="s">
        <v>42</v>
      </c>
      <c r="C14" s="20">
        <v>2</v>
      </c>
      <c r="D14" s="2">
        <v>3</v>
      </c>
      <c r="E14" s="2">
        <v>2</v>
      </c>
      <c r="F14" s="2">
        <v>3</v>
      </c>
      <c r="G14" s="2">
        <v>2</v>
      </c>
      <c r="H14" s="2">
        <v>3</v>
      </c>
      <c r="I14" s="3">
        <v>2</v>
      </c>
      <c r="J14" s="3">
        <v>3</v>
      </c>
      <c r="K14" s="1">
        <v>3</v>
      </c>
      <c r="L14" s="18">
        <v>3</v>
      </c>
      <c r="M14" s="1">
        <v>2</v>
      </c>
      <c r="N14" s="18">
        <v>3</v>
      </c>
      <c r="O14" s="1">
        <v>2</v>
      </c>
      <c r="P14" s="18">
        <v>3</v>
      </c>
      <c r="Q14" s="16">
        <v>3</v>
      </c>
      <c r="R14" s="18">
        <v>3</v>
      </c>
      <c r="S14" s="16">
        <v>3</v>
      </c>
      <c r="T14" s="18">
        <v>3</v>
      </c>
      <c r="U14" s="16">
        <v>2</v>
      </c>
      <c r="V14" s="18">
        <v>3</v>
      </c>
      <c r="W14" s="6">
        <f t="shared" si="0"/>
        <v>2.5</v>
      </c>
      <c r="X14" s="6">
        <f t="shared" si="1"/>
        <v>3</v>
      </c>
      <c r="Y14" s="11">
        <f>('С-КР-1'!W14+'С-КР-2'!I14+'С-КР-2'!W14)/3</f>
        <v>1.9666666666666668</v>
      </c>
      <c r="Z14" s="11">
        <f>('С-КР-1'!X14+'С-КР-2'!J14+'С-КР-2'!X14)/3</f>
        <v>2.8000000000000003</v>
      </c>
    </row>
    <row r="15" spans="1:26">
      <c r="A15" s="33">
        <v>11</v>
      </c>
      <c r="B15" s="49" t="s">
        <v>43</v>
      </c>
      <c r="C15" s="20">
        <v>3</v>
      </c>
      <c r="D15" s="2">
        <v>3</v>
      </c>
      <c r="E15" s="2">
        <v>3</v>
      </c>
      <c r="F15" s="2">
        <v>3</v>
      </c>
      <c r="G15" s="2">
        <v>2</v>
      </c>
      <c r="H15" s="2">
        <v>2</v>
      </c>
      <c r="I15" s="3">
        <v>2.7</v>
      </c>
      <c r="J15" s="3">
        <v>3</v>
      </c>
      <c r="K15" s="1">
        <v>3</v>
      </c>
      <c r="L15" s="18">
        <v>3</v>
      </c>
      <c r="M15" s="1">
        <v>2</v>
      </c>
      <c r="N15" s="18">
        <v>3</v>
      </c>
      <c r="O15" s="1">
        <v>2</v>
      </c>
      <c r="P15" s="18">
        <v>3</v>
      </c>
      <c r="Q15" s="16">
        <v>3</v>
      </c>
      <c r="R15" s="18">
        <v>3</v>
      </c>
      <c r="S15" s="16">
        <v>3</v>
      </c>
      <c r="T15" s="18">
        <v>3</v>
      </c>
      <c r="U15" s="16">
        <v>2</v>
      </c>
      <c r="V15" s="18">
        <v>3</v>
      </c>
      <c r="W15" s="6">
        <f t="shared" si="0"/>
        <v>2.5</v>
      </c>
      <c r="X15" s="6">
        <f t="shared" si="1"/>
        <v>3</v>
      </c>
      <c r="Y15" s="11">
        <f>('С-КР-1'!W15+'С-КР-2'!I15+'С-КР-2'!W15)/3</f>
        <v>2.2333333333333334</v>
      </c>
      <c r="Z15" s="11">
        <f>('С-КР-1'!X15+'С-КР-2'!J15+'С-КР-2'!X15)/3</f>
        <v>2.8000000000000003</v>
      </c>
    </row>
    <row r="16" spans="1:26">
      <c r="A16" s="33">
        <v>12</v>
      </c>
      <c r="B16" s="49" t="s">
        <v>44</v>
      </c>
      <c r="C16" s="20">
        <v>3</v>
      </c>
      <c r="D16" s="2">
        <v>3</v>
      </c>
      <c r="E16" s="2">
        <v>3</v>
      </c>
      <c r="F16" s="2">
        <v>3</v>
      </c>
      <c r="G16" s="2">
        <v>2</v>
      </c>
      <c r="H16" s="2">
        <v>3</v>
      </c>
      <c r="I16" s="3">
        <v>2.7</v>
      </c>
      <c r="J16" s="3">
        <v>3</v>
      </c>
      <c r="K16" s="1">
        <v>3</v>
      </c>
      <c r="L16" s="18">
        <v>3</v>
      </c>
      <c r="M16" s="1">
        <v>2</v>
      </c>
      <c r="N16" s="18">
        <v>3</v>
      </c>
      <c r="O16" s="1">
        <v>3</v>
      </c>
      <c r="P16" s="18">
        <v>3</v>
      </c>
      <c r="Q16" s="16">
        <v>3</v>
      </c>
      <c r="R16" s="18">
        <v>3</v>
      </c>
      <c r="S16" s="16">
        <v>3</v>
      </c>
      <c r="T16" s="18">
        <v>3</v>
      </c>
      <c r="U16" s="16">
        <v>2</v>
      </c>
      <c r="V16" s="18">
        <v>3</v>
      </c>
      <c r="W16" s="6">
        <f t="shared" si="0"/>
        <v>2.6666666666666665</v>
      </c>
      <c r="X16" s="6">
        <f t="shared" si="1"/>
        <v>3</v>
      </c>
      <c r="Y16" s="11">
        <f>('С-КР-1'!W16+'С-КР-2'!I16+'С-КР-2'!W16)/3</f>
        <v>2.5555555555555554</v>
      </c>
      <c r="Z16" s="11">
        <f>('С-КР-1'!X16+'С-КР-2'!J16+'С-КР-2'!X16)/3</f>
        <v>3</v>
      </c>
    </row>
    <row r="17" spans="1:26">
      <c r="A17" s="33">
        <v>13</v>
      </c>
      <c r="B17" s="49" t="s">
        <v>45</v>
      </c>
      <c r="C17" s="20">
        <v>1</v>
      </c>
      <c r="D17" s="2">
        <v>2</v>
      </c>
      <c r="E17" s="2">
        <v>2</v>
      </c>
      <c r="F17" s="2">
        <v>3</v>
      </c>
      <c r="G17" s="2">
        <v>1</v>
      </c>
      <c r="H17" s="2">
        <v>2</v>
      </c>
      <c r="I17" s="3">
        <v>1.3</v>
      </c>
      <c r="J17" s="3">
        <v>2</v>
      </c>
      <c r="K17" s="1">
        <v>1</v>
      </c>
      <c r="L17" s="18">
        <v>2</v>
      </c>
      <c r="M17" s="1">
        <v>2</v>
      </c>
      <c r="N17" s="18">
        <v>3</v>
      </c>
      <c r="O17" s="1">
        <v>1</v>
      </c>
      <c r="P17" s="18">
        <v>2</v>
      </c>
      <c r="Q17" s="16">
        <v>2</v>
      </c>
      <c r="R17" s="18">
        <v>2</v>
      </c>
      <c r="S17" s="16">
        <v>2</v>
      </c>
      <c r="T17" s="18">
        <v>2</v>
      </c>
      <c r="U17" s="16">
        <v>2</v>
      </c>
      <c r="V17" s="18">
        <v>2</v>
      </c>
      <c r="W17" s="6">
        <f t="shared" si="0"/>
        <v>1.6666666666666667</v>
      </c>
      <c r="X17" s="6">
        <f t="shared" si="1"/>
        <v>2.1666666666666665</v>
      </c>
      <c r="Y17" s="11">
        <f>('С-КР-1'!W17+'С-КР-2'!I17+'С-КР-2'!W17)/3</f>
        <v>1.4555555555555557</v>
      </c>
      <c r="Z17" s="11">
        <f>('С-КР-1'!X17+'С-КР-2'!J17+'С-КР-2'!X17)/3</f>
        <v>2.1555555555555554</v>
      </c>
    </row>
    <row r="18" spans="1:26">
      <c r="A18" s="33">
        <v>14</v>
      </c>
      <c r="B18" s="49" t="s">
        <v>46</v>
      </c>
      <c r="C18" s="20">
        <v>2</v>
      </c>
      <c r="D18" s="2">
        <v>3</v>
      </c>
      <c r="E18" s="2">
        <v>2</v>
      </c>
      <c r="F18" s="2">
        <v>3</v>
      </c>
      <c r="G18" s="2">
        <v>2</v>
      </c>
      <c r="H18" s="2">
        <v>3</v>
      </c>
      <c r="I18" s="3">
        <v>2</v>
      </c>
      <c r="J18" s="3">
        <v>3</v>
      </c>
      <c r="K18" s="1">
        <v>2</v>
      </c>
      <c r="L18" s="18">
        <v>3</v>
      </c>
      <c r="M18" s="1">
        <v>2</v>
      </c>
      <c r="N18" s="18">
        <v>3</v>
      </c>
      <c r="O18" s="1">
        <v>2</v>
      </c>
      <c r="P18" s="18">
        <v>3</v>
      </c>
      <c r="Q18" s="16">
        <v>2</v>
      </c>
      <c r="R18" s="18">
        <v>3</v>
      </c>
      <c r="S18" s="16">
        <v>2</v>
      </c>
      <c r="T18" s="18">
        <v>3</v>
      </c>
      <c r="U18" s="16">
        <v>2</v>
      </c>
      <c r="V18" s="18">
        <v>3</v>
      </c>
      <c r="W18" s="6">
        <f t="shared" si="0"/>
        <v>2</v>
      </c>
      <c r="X18" s="6">
        <f t="shared" si="1"/>
        <v>3</v>
      </c>
      <c r="Y18" s="11">
        <f>('С-КР-1'!W18+'С-КР-2'!I18+'С-КР-2'!W18)/3</f>
        <v>1.8333333333333333</v>
      </c>
      <c r="Z18" s="11">
        <f>('С-КР-1'!X18+'С-КР-2'!J18+'С-КР-2'!X18)/3</f>
        <v>2.8333333333333335</v>
      </c>
    </row>
    <row r="19" spans="1:26">
      <c r="A19" s="33">
        <v>15</v>
      </c>
      <c r="B19" s="49" t="s">
        <v>47</v>
      </c>
      <c r="C19" s="20">
        <v>2</v>
      </c>
      <c r="D19" s="2">
        <v>3</v>
      </c>
      <c r="E19" s="2">
        <v>2</v>
      </c>
      <c r="F19" s="2">
        <v>3</v>
      </c>
      <c r="G19" s="2">
        <v>2</v>
      </c>
      <c r="H19" s="2">
        <v>3</v>
      </c>
      <c r="I19" s="3">
        <v>2</v>
      </c>
      <c r="J19" s="3">
        <v>3</v>
      </c>
      <c r="K19" s="1">
        <v>2</v>
      </c>
      <c r="L19" s="18">
        <v>3</v>
      </c>
      <c r="M19" s="1">
        <v>2</v>
      </c>
      <c r="N19" s="18">
        <v>3</v>
      </c>
      <c r="O19" s="1">
        <v>2</v>
      </c>
      <c r="P19" s="18">
        <v>3</v>
      </c>
      <c r="Q19" s="16">
        <v>3</v>
      </c>
      <c r="R19" s="18">
        <v>3</v>
      </c>
      <c r="S19" s="16">
        <v>3</v>
      </c>
      <c r="T19" s="18">
        <v>3</v>
      </c>
      <c r="U19" s="16">
        <v>2</v>
      </c>
      <c r="V19" s="18">
        <v>3</v>
      </c>
      <c r="W19" s="6">
        <f t="shared" si="0"/>
        <v>2.3333333333333335</v>
      </c>
      <c r="X19" s="6">
        <f t="shared" si="1"/>
        <v>3</v>
      </c>
      <c r="Y19" s="11">
        <f>('С-КР-1'!W19+'С-КР-2'!I19+'С-КР-2'!W19)/3</f>
        <v>2.0111111111111111</v>
      </c>
      <c r="Z19" s="11">
        <f>('С-КР-1'!X19+'С-КР-2'!J19+'С-КР-2'!X19)/3</f>
        <v>2.9</v>
      </c>
    </row>
    <row r="20" spans="1:26">
      <c r="A20" s="33">
        <v>16</v>
      </c>
      <c r="B20" s="49" t="s">
        <v>48</v>
      </c>
      <c r="C20" s="20">
        <v>2</v>
      </c>
      <c r="D20" s="2">
        <v>3</v>
      </c>
      <c r="E20" s="2">
        <v>2</v>
      </c>
      <c r="F20" s="2">
        <v>3</v>
      </c>
      <c r="G20" s="2">
        <v>1</v>
      </c>
      <c r="H20" s="2">
        <v>3</v>
      </c>
      <c r="I20" s="3">
        <v>1.7</v>
      </c>
      <c r="J20" s="3">
        <v>2</v>
      </c>
      <c r="K20" s="1">
        <v>1</v>
      </c>
      <c r="L20" s="18">
        <v>3</v>
      </c>
      <c r="M20" s="1">
        <v>2</v>
      </c>
      <c r="N20" s="18">
        <v>3</v>
      </c>
      <c r="O20" s="1">
        <v>2</v>
      </c>
      <c r="P20" s="18">
        <v>3</v>
      </c>
      <c r="Q20" s="16">
        <v>3</v>
      </c>
      <c r="R20" s="18">
        <v>3</v>
      </c>
      <c r="S20" s="16">
        <v>3</v>
      </c>
      <c r="T20" s="18">
        <v>3</v>
      </c>
      <c r="U20" s="16">
        <v>2</v>
      </c>
      <c r="V20" s="18">
        <v>3</v>
      </c>
      <c r="W20" s="6">
        <f t="shared" si="0"/>
        <v>2.1666666666666665</v>
      </c>
      <c r="X20" s="6">
        <f t="shared" si="1"/>
        <v>3</v>
      </c>
      <c r="Y20" s="11">
        <f>('С-КР-1'!W20+'С-КР-2'!I20+'С-КР-2'!W20)/4</f>
        <v>1.3666666666666667</v>
      </c>
      <c r="Z20" s="11">
        <f>('С-КР-1'!X20+'С-КР-2'!J20+'С-КР-2'!X20)/3</f>
        <v>2.5666666666666669</v>
      </c>
    </row>
    <row r="21" spans="1:26">
      <c r="A21" s="33">
        <v>17</v>
      </c>
      <c r="B21" s="49" t="s">
        <v>49</v>
      </c>
      <c r="C21" s="20">
        <v>3</v>
      </c>
      <c r="D21" s="2">
        <v>3</v>
      </c>
      <c r="E21" s="2">
        <v>3</v>
      </c>
      <c r="F21" s="2">
        <v>3</v>
      </c>
      <c r="G21" s="2">
        <v>2</v>
      </c>
      <c r="H21" s="2">
        <v>3</v>
      </c>
      <c r="I21" s="3">
        <v>2.7</v>
      </c>
      <c r="J21" s="3">
        <v>3</v>
      </c>
      <c r="K21" s="1">
        <v>2</v>
      </c>
      <c r="L21" s="18">
        <v>3</v>
      </c>
      <c r="M21" s="1">
        <v>2</v>
      </c>
      <c r="N21" s="18">
        <v>3</v>
      </c>
      <c r="O21" s="1">
        <v>3</v>
      </c>
      <c r="P21" s="18">
        <v>3</v>
      </c>
      <c r="Q21" s="16">
        <v>3</v>
      </c>
      <c r="R21" s="18">
        <v>3</v>
      </c>
      <c r="S21" s="16">
        <v>3</v>
      </c>
      <c r="T21" s="18">
        <v>3</v>
      </c>
      <c r="U21" s="16">
        <v>2</v>
      </c>
      <c r="V21" s="18">
        <v>3</v>
      </c>
      <c r="W21" s="6">
        <f t="shared" si="0"/>
        <v>2.5</v>
      </c>
      <c r="X21" s="6">
        <f t="shared" si="1"/>
        <v>3</v>
      </c>
      <c r="Y21" s="11">
        <f>('С-КР-1'!X18+'С-КР-2'!J18+'С-КР-2'!X18)/3</f>
        <v>2.8333333333333335</v>
      </c>
      <c r="Z21" s="11">
        <f>('С-КР-1'!X18+'С-КР-2'!J18+'С-КР-2'!X18)/3</f>
        <v>2.8333333333333335</v>
      </c>
    </row>
    <row r="22" spans="1:26">
      <c r="A22" s="33">
        <v>18</v>
      </c>
      <c r="B22" s="49" t="s">
        <v>50</v>
      </c>
      <c r="C22" s="20">
        <v>2</v>
      </c>
      <c r="D22" s="2">
        <v>3</v>
      </c>
      <c r="E22" s="2">
        <v>2</v>
      </c>
      <c r="F22" s="2">
        <v>3</v>
      </c>
      <c r="G22" s="2">
        <v>2</v>
      </c>
      <c r="H22" s="2">
        <v>3</v>
      </c>
      <c r="I22" s="3">
        <v>2</v>
      </c>
      <c r="J22" s="3">
        <v>3</v>
      </c>
      <c r="K22" s="1">
        <v>2</v>
      </c>
      <c r="L22" s="18">
        <v>3</v>
      </c>
      <c r="M22" s="1">
        <v>2</v>
      </c>
      <c r="N22" s="18">
        <v>3</v>
      </c>
      <c r="O22" s="1">
        <v>3</v>
      </c>
      <c r="P22" s="18">
        <v>3</v>
      </c>
      <c r="Q22" s="16">
        <v>3</v>
      </c>
      <c r="R22" s="18">
        <v>3</v>
      </c>
      <c r="S22" s="16">
        <v>3</v>
      </c>
      <c r="T22" s="18">
        <v>3</v>
      </c>
      <c r="U22" s="16">
        <v>2</v>
      </c>
      <c r="V22" s="18">
        <v>3</v>
      </c>
      <c r="W22" s="6">
        <f t="shared" si="0"/>
        <v>2.5</v>
      </c>
      <c r="X22" s="6">
        <f t="shared" si="1"/>
        <v>3</v>
      </c>
      <c r="Y22" s="11">
        <f>('С-КР-1'!W21+'С-КР-2'!I22+'С-КР-2'!W22)/3</f>
        <v>2.1666666666666665</v>
      </c>
      <c r="Z22" s="11">
        <f>('С-КР-1'!X21+'С-КР-2'!J22+'С-КР-2'!X22)/3</f>
        <v>2.9666666666666668</v>
      </c>
    </row>
    <row r="23" spans="1:26">
      <c r="A23" s="33">
        <v>19</v>
      </c>
      <c r="B23" s="49" t="s">
        <v>51</v>
      </c>
      <c r="C23" s="20">
        <v>2</v>
      </c>
      <c r="D23" s="2">
        <v>3</v>
      </c>
      <c r="E23" s="2">
        <v>2</v>
      </c>
      <c r="F23" s="2">
        <v>3</v>
      </c>
      <c r="G23" s="2">
        <v>2</v>
      </c>
      <c r="H23" s="2">
        <v>3</v>
      </c>
      <c r="I23" s="3">
        <v>2</v>
      </c>
      <c r="J23" s="3">
        <v>3</v>
      </c>
      <c r="K23" s="1">
        <v>1</v>
      </c>
      <c r="L23" s="18">
        <v>3</v>
      </c>
      <c r="M23" s="1">
        <v>2</v>
      </c>
      <c r="N23" s="18">
        <v>3</v>
      </c>
      <c r="O23" s="1">
        <v>2</v>
      </c>
      <c r="P23" s="18">
        <v>3</v>
      </c>
      <c r="Q23" s="16">
        <v>3</v>
      </c>
      <c r="R23" s="18">
        <v>3</v>
      </c>
      <c r="S23" s="16">
        <v>3</v>
      </c>
      <c r="T23" s="18">
        <v>3</v>
      </c>
      <c r="U23" s="16">
        <v>2</v>
      </c>
      <c r="V23" s="18">
        <v>3</v>
      </c>
      <c r="W23" s="6">
        <f t="shared" si="0"/>
        <v>2.1666666666666665</v>
      </c>
      <c r="X23" s="6">
        <f t="shared" si="1"/>
        <v>3</v>
      </c>
      <c r="Y23" s="11">
        <f>('С-КР-1'!W22+'С-КР-2'!I23+'С-КР-2'!W23)/3</f>
        <v>2.0555555555555554</v>
      </c>
      <c r="Z23" s="11">
        <f>('С-КР-1'!X22+'С-КР-2'!J23+'С-КР-2'!X23)/3</f>
        <v>2.9666666666666668</v>
      </c>
    </row>
    <row r="24" spans="1:26">
      <c r="A24" s="33">
        <v>20</v>
      </c>
      <c r="B24" s="49" t="s">
        <v>52</v>
      </c>
      <c r="C24" s="20">
        <v>2</v>
      </c>
      <c r="D24" s="2">
        <v>3</v>
      </c>
      <c r="E24" s="2">
        <v>3</v>
      </c>
      <c r="F24" s="2">
        <v>3</v>
      </c>
      <c r="G24" s="2">
        <v>3</v>
      </c>
      <c r="H24" s="2">
        <v>3</v>
      </c>
      <c r="I24" s="3">
        <v>2.7</v>
      </c>
      <c r="J24" s="3">
        <v>3</v>
      </c>
      <c r="K24" s="1">
        <v>2</v>
      </c>
      <c r="L24" s="18">
        <v>3</v>
      </c>
      <c r="M24" s="1">
        <v>2</v>
      </c>
      <c r="N24" s="18">
        <v>3</v>
      </c>
      <c r="O24" s="1">
        <v>2</v>
      </c>
      <c r="P24" s="18">
        <v>3</v>
      </c>
      <c r="Q24" s="16">
        <v>3</v>
      </c>
      <c r="R24" s="18">
        <v>3</v>
      </c>
      <c r="S24" s="16">
        <v>3</v>
      </c>
      <c r="T24" s="18">
        <v>3</v>
      </c>
      <c r="U24" s="16">
        <v>2</v>
      </c>
      <c r="V24" s="18">
        <v>3</v>
      </c>
      <c r="W24" s="6">
        <f t="shared" si="0"/>
        <v>2.3333333333333335</v>
      </c>
      <c r="X24" s="6">
        <f t="shared" si="1"/>
        <v>3</v>
      </c>
      <c r="Y24" s="11">
        <f>('С-КР-1'!W23+'С-КР-2'!I24+'С-КР-2'!W24)/3</f>
        <v>2.2777777777777781</v>
      </c>
      <c r="Z24" s="11">
        <f>('С-КР-1'!X23+'С-КР-2'!J24+'С-КР-2'!X24)/3</f>
        <v>2.9333333333333336</v>
      </c>
    </row>
    <row r="25" spans="1:26">
      <c r="A25" s="33">
        <v>21</v>
      </c>
      <c r="B25" s="49" t="s">
        <v>53</v>
      </c>
      <c r="C25" s="20">
        <v>2</v>
      </c>
      <c r="D25" s="2">
        <v>3</v>
      </c>
      <c r="E25" s="2">
        <v>3</v>
      </c>
      <c r="F25" s="2">
        <v>3</v>
      </c>
      <c r="G25" s="2">
        <v>2</v>
      </c>
      <c r="H25" s="2">
        <v>3</v>
      </c>
      <c r="I25" s="3">
        <v>2.2999999999999998</v>
      </c>
      <c r="J25" s="3">
        <v>3</v>
      </c>
      <c r="K25" s="1">
        <v>2</v>
      </c>
      <c r="L25" s="18">
        <v>3</v>
      </c>
      <c r="M25" s="1">
        <v>2</v>
      </c>
      <c r="N25" s="18">
        <v>3</v>
      </c>
      <c r="O25" s="1">
        <v>2</v>
      </c>
      <c r="P25" s="18">
        <v>3</v>
      </c>
      <c r="Q25" s="16">
        <v>3</v>
      </c>
      <c r="R25" s="18">
        <v>3</v>
      </c>
      <c r="S25" s="16">
        <v>3</v>
      </c>
      <c r="T25" s="18">
        <v>3</v>
      </c>
      <c r="U25" s="16">
        <v>2</v>
      </c>
      <c r="V25" s="18">
        <v>3</v>
      </c>
      <c r="W25" s="6">
        <f t="shared" si="0"/>
        <v>2.3333333333333335</v>
      </c>
      <c r="X25" s="6">
        <f t="shared" si="1"/>
        <v>3</v>
      </c>
      <c r="Y25" s="11">
        <f>('С-КР-1'!W24+'С-КР-2'!I25+'С-КР-2'!W25)/3</f>
        <v>2.1777777777777776</v>
      </c>
      <c r="Z25" s="11">
        <f>('С-КР-1'!X24+'С-КР-2'!J25+'С-КР-2'!X25)/3</f>
        <v>2.9333333333333336</v>
      </c>
    </row>
    <row r="26" spans="1:26">
      <c r="A26" s="33">
        <v>22</v>
      </c>
      <c r="B26" s="49" t="s">
        <v>54</v>
      </c>
      <c r="C26" s="20">
        <v>2</v>
      </c>
      <c r="D26" s="2">
        <v>3</v>
      </c>
      <c r="E26" s="2">
        <v>3</v>
      </c>
      <c r="F26" s="2">
        <v>3</v>
      </c>
      <c r="G26" s="2">
        <v>3</v>
      </c>
      <c r="H26" s="2">
        <v>3</v>
      </c>
      <c r="I26" s="3">
        <v>2.7</v>
      </c>
      <c r="J26" s="3">
        <v>3</v>
      </c>
      <c r="K26" s="1">
        <v>2</v>
      </c>
      <c r="L26" s="18">
        <v>3</v>
      </c>
      <c r="M26" s="1">
        <v>2</v>
      </c>
      <c r="N26" s="18">
        <v>3</v>
      </c>
      <c r="O26" s="1">
        <v>2</v>
      </c>
      <c r="P26" s="18">
        <v>3</v>
      </c>
      <c r="Q26" s="16">
        <v>3</v>
      </c>
      <c r="R26" s="18">
        <v>3</v>
      </c>
      <c r="S26" s="16">
        <v>3</v>
      </c>
      <c r="T26" s="18">
        <v>3</v>
      </c>
      <c r="U26" s="16">
        <v>2</v>
      </c>
      <c r="V26" s="18">
        <v>3</v>
      </c>
      <c r="W26" s="6">
        <f t="shared" si="0"/>
        <v>2.3333333333333335</v>
      </c>
      <c r="X26" s="6">
        <f t="shared" si="1"/>
        <v>3</v>
      </c>
      <c r="Y26" s="11">
        <f>('С-КР-1'!W25+'С-КР-2'!I26+'С-КР-2'!W26)/3</f>
        <v>2.2111111111111117</v>
      </c>
      <c r="Z26" s="11">
        <f>('С-КР-1'!X25+'С-КР-2'!J26+'С-КР-2'!X26)/3</f>
        <v>2.8333333333333335</v>
      </c>
    </row>
    <row r="27" spans="1:26">
      <c r="A27" s="33">
        <v>23</v>
      </c>
      <c r="B27" s="49" t="s">
        <v>55</v>
      </c>
      <c r="C27" s="20">
        <v>2</v>
      </c>
      <c r="D27" s="2">
        <v>3</v>
      </c>
      <c r="E27" s="2">
        <v>2</v>
      </c>
      <c r="F27" s="2">
        <v>3</v>
      </c>
      <c r="G27" s="2">
        <v>2</v>
      </c>
      <c r="H27" s="2">
        <v>3</v>
      </c>
      <c r="I27" s="3">
        <v>2</v>
      </c>
      <c r="J27" s="3">
        <v>3</v>
      </c>
      <c r="K27" s="1">
        <v>2</v>
      </c>
      <c r="L27" s="18">
        <v>3</v>
      </c>
      <c r="M27" s="1">
        <v>2</v>
      </c>
      <c r="N27" s="18">
        <v>3</v>
      </c>
      <c r="O27" s="1">
        <v>2</v>
      </c>
      <c r="P27" s="18">
        <v>3</v>
      </c>
      <c r="Q27" s="16">
        <v>3</v>
      </c>
      <c r="R27" s="18">
        <v>3</v>
      </c>
      <c r="S27" s="16">
        <v>3</v>
      </c>
      <c r="T27" s="18">
        <v>3</v>
      </c>
      <c r="U27" s="16">
        <v>2</v>
      </c>
      <c r="V27" s="18">
        <v>3</v>
      </c>
      <c r="W27" s="6">
        <f t="shared" si="0"/>
        <v>2.3333333333333335</v>
      </c>
      <c r="X27" s="6">
        <f t="shared" si="1"/>
        <v>3</v>
      </c>
      <c r="Y27" s="11">
        <f>('С-КР-1'!W26+'С-КР-2'!I27+'С-КР-2'!W27)/3</f>
        <v>1.9444444444444446</v>
      </c>
      <c r="Z27" s="11">
        <f>('С-КР-1'!X26+'С-КР-2'!J27+'С-КР-2'!X27)/3</f>
        <v>2.8333333333333335</v>
      </c>
    </row>
    <row r="28" spans="1:26">
      <c r="A28" s="33">
        <v>24</v>
      </c>
      <c r="B28" s="49" t="s">
        <v>66</v>
      </c>
      <c r="C28" s="20"/>
      <c r="D28" s="2">
        <v>2</v>
      </c>
      <c r="E28" s="2"/>
      <c r="F28" s="2">
        <v>2</v>
      </c>
      <c r="G28" s="2"/>
      <c r="H28" s="2">
        <v>2</v>
      </c>
      <c r="I28" s="3"/>
      <c r="J28" s="3">
        <v>2</v>
      </c>
      <c r="K28" s="1"/>
      <c r="L28" s="18">
        <v>2</v>
      </c>
      <c r="M28" s="1"/>
      <c r="N28" s="18">
        <v>2</v>
      </c>
      <c r="O28" s="1"/>
      <c r="P28" s="18">
        <v>2</v>
      </c>
      <c r="Q28" s="16"/>
      <c r="R28" s="18">
        <v>2</v>
      </c>
      <c r="S28" s="16"/>
      <c r="T28" s="18">
        <v>2</v>
      </c>
      <c r="U28" s="16"/>
      <c r="V28" s="18">
        <v>2</v>
      </c>
      <c r="W28" s="6"/>
      <c r="X28" s="6">
        <f t="shared" si="1"/>
        <v>2</v>
      </c>
      <c r="Y28" s="11"/>
      <c r="Z28" s="11">
        <f>('С-КР-1'!X27+'С-КР-2'!J28+'С-КР-2'!X28)/3</f>
        <v>2.2333333333333334</v>
      </c>
    </row>
    <row r="29" spans="1:26">
      <c r="A29" s="33">
        <v>25</v>
      </c>
      <c r="B29" s="49" t="s">
        <v>57</v>
      </c>
      <c r="C29" s="20">
        <v>3</v>
      </c>
      <c r="D29" s="2">
        <v>3</v>
      </c>
      <c r="E29" s="2">
        <v>3</v>
      </c>
      <c r="F29" s="2">
        <v>3</v>
      </c>
      <c r="G29" s="2">
        <v>2</v>
      </c>
      <c r="H29" s="2">
        <v>3</v>
      </c>
      <c r="I29" s="3">
        <v>2.7</v>
      </c>
      <c r="J29" s="3">
        <v>3</v>
      </c>
      <c r="K29" s="1">
        <v>2</v>
      </c>
      <c r="L29" s="18">
        <v>3</v>
      </c>
      <c r="M29" s="1">
        <v>2</v>
      </c>
      <c r="N29" s="18">
        <v>3</v>
      </c>
      <c r="O29" s="1">
        <v>3</v>
      </c>
      <c r="P29" s="18">
        <v>3</v>
      </c>
      <c r="Q29" s="16">
        <v>3</v>
      </c>
      <c r="R29" s="18">
        <v>3</v>
      </c>
      <c r="S29" s="16">
        <v>3</v>
      </c>
      <c r="T29" s="18">
        <v>3</v>
      </c>
      <c r="U29" s="16">
        <v>2</v>
      </c>
      <c r="V29" s="18">
        <v>3</v>
      </c>
      <c r="W29" s="6">
        <f t="shared" si="0"/>
        <v>2.5</v>
      </c>
      <c r="X29" s="6">
        <f t="shared" si="1"/>
        <v>3</v>
      </c>
      <c r="Y29" s="11">
        <f>('С-КР-1'!W28+'С-КР-2'!I29+'С-КР-2'!W29)/3</f>
        <v>1.7333333333333334</v>
      </c>
      <c r="Z29" s="11">
        <f>('С-КР-1'!X28+'С-КР-2'!J29+'С-КР-2'!X29)/3</f>
        <v>2.6666666666666665</v>
      </c>
    </row>
    <row r="30" spans="1:26">
      <c r="A30" s="33">
        <v>26</v>
      </c>
      <c r="B30" s="49" t="s">
        <v>58</v>
      </c>
      <c r="C30" s="20">
        <v>2</v>
      </c>
      <c r="D30" s="2">
        <v>2</v>
      </c>
      <c r="E30" s="2">
        <v>2</v>
      </c>
      <c r="F30" s="2">
        <v>3</v>
      </c>
      <c r="G30" s="2">
        <v>2</v>
      </c>
      <c r="H30" s="2">
        <v>3</v>
      </c>
      <c r="I30" s="3">
        <v>2</v>
      </c>
      <c r="J30" s="3">
        <v>2</v>
      </c>
      <c r="K30" s="1">
        <v>2</v>
      </c>
      <c r="L30" s="18">
        <v>2</v>
      </c>
      <c r="M30" s="1">
        <v>2</v>
      </c>
      <c r="N30" s="18">
        <v>2</v>
      </c>
      <c r="O30" s="1">
        <v>2</v>
      </c>
      <c r="P30" s="18">
        <v>2</v>
      </c>
      <c r="Q30" s="16">
        <v>2</v>
      </c>
      <c r="R30" s="18">
        <v>2</v>
      </c>
      <c r="S30" s="16">
        <v>2</v>
      </c>
      <c r="T30" s="18">
        <v>2</v>
      </c>
      <c r="U30" s="16">
        <v>2</v>
      </c>
      <c r="V30" s="18">
        <v>3</v>
      </c>
      <c r="W30" s="6">
        <f t="shared" si="0"/>
        <v>2</v>
      </c>
      <c r="X30" s="6">
        <f t="shared" si="1"/>
        <v>2.1666666666666665</v>
      </c>
      <c r="Y30" s="11">
        <f>('С-КР-1'!W29+'С-КР-2'!I30+'С-КР-2'!W30)/3</f>
        <v>2.1333333333333333</v>
      </c>
      <c r="Z30" s="11">
        <f>('С-КР-1'!X29+'С-КР-2'!J30+'С-КР-2'!X30)/3</f>
        <v>2.3888888888888888</v>
      </c>
    </row>
    <row r="31" spans="1:26">
      <c r="A31" s="33">
        <v>27</v>
      </c>
      <c r="B31" s="49" t="s">
        <v>59</v>
      </c>
      <c r="C31" s="20">
        <v>2</v>
      </c>
      <c r="D31" s="2">
        <v>2</v>
      </c>
      <c r="E31" s="2">
        <v>3</v>
      </c>
      <c r="F31" s="2">
        <v>2</v>
      </c>
      <c r="G31" s="2">
        <v>2</v>
      </c>
      <c r="H31" s="2">
        <v>2</v>
      </c>
      <c r="I31" s="3">
        <v>2.2999999999999998</v>
      </c>
      <c r="J31" s="3">
        <v>2</v>
      </c>
      <c r="K31" s="1">
        <v>2</v>
      </c>
      <c r="L31" s="18">
        <v>2</v>
      </c>
      <c r="M31" s="1">
        <v>2</v>
      </c>
      <c r="N31" s="18">
        <v>2</v>
      </c>
      <c r="O31" s="1">
        <v>2</v>
      </c>
      <c r="P31" s="18">
        <v>2</v>
      </c>
      <c r="Q31" s="16">
        <v>2</v>
      </c>
      <c r="R31" s="18">
        <v>2</v>
      </c>
      <c r="S31" s="16">
        <v>2</v>
      </c>
      <c r="T31" s="18">
        <v>2</v>
      </c>
      <c r="U31" s="16">
        <v>2</v>
      </c>
      <c r="V31" s="18">
        <v>2</v>
      </c>
      <c r="W31" s="6">
        <f t="shared" si="0"/>
        <v>2</v>
      </c>
      <c r="X31" s="6">
        <f t="shared" si="1"/>
        <v>2</v>
      </c>
      <c r="Y31" s="11">
        <f>('С-КР-1'!W30+'С-КР-2'!I31+'С-КР-2'!W31)/3</f>
        <v>1.9666666666666668</v>
      </c>
      <c r="Z31" s="11">
        <f>('С-КР-1'!X30+'С-КР-2'!J31+'С-КР-2'!X31)/3</f>
        <v>2.2333333333333334</v>
      </c>
    </row>
    <row r="32" spans="1:26">
      <c r="A32" s="33">
        <v>28</v>
      </c>
      <c r="B32" s="49" t="s">
        <v>60</v>
      </c>
      <c r="C32" s="20">
        <v>2</v>
      </c>
      <c r="D32" s="2">
        <v>3</v>
      </c>
      <c r="E32" s="2">
        <v>2</v>
      </c>
      <c r="F32" s="2">
        <v>3</v>
      </c>
      <c r="G32" s="2">
        <v>2</v>
      </c>
      <c r="H32" s="2">
        <v>3</v>
      </c>
      <c r="I32" s="3">
        <v>2</v>
      </c>
      <c r="J32" s="3">
        <v>3</v>
      </c>
      <c r="K32" s="1">
        <v>2</v>
      </c>
      <c r="L32" s="18">
        <v>2</v>
      </c>
      <c r="M32" s="1">
        <v>2</v>
      </c>
      <c r="N32" s="18">
        <v>3</v>
      </c>
      <c r="O32" s="1">
        <v>2</v>
      </c>
      <c r="P32" s="18">
        <v>3</v>
      </c>
      <c r="Q32" s="16">
        <v>2</v>
      </c>
      <c r="R32" s="18">
        <v>3</v>
      </c>
      <c r="S32" s="16">
        <v>3</v>
      </c>
      <c r="T32" s="18">
        <v>3</v>
      </c>
      <c r="U32" s="16">
        <v>2</v>
      </c>
      <c r="V32" s="18">
        <v>3</v>
      </c>
      <c r="W32" s="6">
        <f t="shared" si="0"/>
        <v>2.1666666666666665</v>
      </c>
      <c r="X32" s="6">
        <f t="shared" si="1"/>
        <v>2.8333333333333335</v>
      </c>
      <c r="Y32" s="11">
        <f>('С-КР-1'!W31+'С-КР-2'!I32+'С-КР-2'!W32)/3</f>
        <v>1.788888888888889</v>
      </c>
      <c r="Z32" s="11">
        <f>('С-КР-1'!X31+'С-КР-2'!J32+'С-КР-2'!X32)/3</f>
        <v>2.7111111111111108</v>
      </c>
    </row>
    <row r="33" spans="1:26">
      <c r="A33" s="33">
        <v>29</v>
      </c>
      <c r="B33" s="49" t="s">
        <v>61</v>
      </c>
      <c r="C33" s="20">
        <v>2</v>
      </c>
      <c r="D33" s="2">
        <v>3</v>
      </c>
      <c r="E33" s="2">
        <v>3</v>
      </c>
      <c r="F33" s="2">
        <v>3</v>
      </c>
      <c r="G33" s="2">
        <v>2</v>
      </c>
      <c r="H33" s="2">
        <v>3</v>
      </c>
      <c r="I33" s="3">
        <v>2.2999999999999998</v>
      </c>
      <c r="J33" s="3">
        <v>3</v>
      </c>
      <c r="K33" s="18">
        <v>2</v>
      </c>
      <c r="L33" s="18">
        <v>3</v>
      </c>
      <c r="M33" s="18">
        <v>2</v>
      </c>
      <c r="N33" s="18">
        <v>3</v>
      </c>
      <c r="O33" s="18">
        <v>2</v>
      </c>
      <c r="P33" s="18">
        <v>3</v>
      </c>
      <c r="Q33" s="18">
        <v>3</v>
      </c>
      <c r="R33" s="18">
        <v>3</v>
      </c>
      <c r="S33" s="18">
        <v>3</v>
      </c>
      <c r="T33" s="18">
        <v>3</v>
      </c>
      <c r="U33" s="18">
        <v>2</v>
      </c>
      <c r="V33" s="18">
        <v>3</v>
      </c>
      <c r="W33" s="6">
        <f t="shared" si="0"/>
        <v>2.3333333333333335</v>
      </c>
      <c r="X33" s="6">
        <f t="shared" si="1"/>
        <v>3</v>
      </c>
      <c r="Y33" s="11">
        <f>('С-КР-1'!W32+'С-КР-2'!I33+'С-КР-2'!W33)/3</f>
        <v>2.0111111111111111</v>
      </c>
      <c r="Z33" s="11">
        <f>('С-КР-1'!X32+'С-КР-2'!J33+'С-КР-2'!X33)/3</f>
        <v>2.8333333333333335</v>
      </c>
    </row>
    <row r="34" spans="1:26">
      <c r="A34" s="33">
        <v>30</v>
      </c>
      <c r="B34" s="48" t="s">
        <v>62</v>
      </c>
      <c r="C34" s="20">
        <v>2</v>
      </c>
      <c r="D34" s="2">
        <v>3</v>
      </c>
      <c r="E34" s="2">
        <v>2</v>
      </c>
      <c r="F34" s="2">
        <v>3</v>
      </c>
      <c r="G34" s="2">
        <v>2</v>
      </c>
      <c r="H34" s="2">
        <v>3</v>
      </c>
      <c r="I34" s="3">
        <v>2</v>
      </c>
      <c r="J34" s="3">
        <v>2</v>
      </c>
      <c r="K34" s="18">
        <v>3</v>
      </c>
      <c r="L34" s="18">
        <v>3</v>
      </c>
      <c r="M34" s="18">
        <v>2</v>
      </c>
      <c r="N34" s="18">
        <v>3</v>
      </c>
      <c r="O34" s="18">
        <v>3</v>
      </c>
      <c r="P34" s="18">
        <v>3</v>
      </c>
      <c r="Q34" s="18">
        <v>3</v>
      </c>
      <c r="R34" s="18">
        <v>3</v>
      </c>
      <c r="S34" s="18">
        <v>3</v>
      </c>
      <c r="T34" s="18">
        <v>3</v>
      </c>
      <c r="U34" s="18">
        <v>2</v>
      </c>
      <c r="V34" s="18">
        <v>3</v>
      </c>
      <c r="W34" s="6">
        <f t="shared" si="0"/>
        <v>2.6666666666666665</v>
      </c>
      <c r="X34" s="6">
        <f t="shared" si="1"/>
        <v>3</v>
      </c>
      <c r="Y34" s="11">
        <f>('С-КР-1'!W33+'С-КР-2'!I34+'С-КР-2'!W34)/3</f>
        <v>2.1555555555555554</v>
      </c>
      <c r="Z34" s="11">
        <f>('С-КР-1'!X33+'С-КР-2'!J34+'С-КР-2'!X34)/3</f>
        <v>2.6333333333333333</v>
      </c>
    </row>
    <row r="35" spans="1:26">
      <c r="A35" s="33">
        <v>31</v>
      </c>
      <c r="B35" s="48" t="s">
        <v>67</v>
      </c>
      <c r="C35" s="20"/>
      <c r="D35" s="2">
        <v>3</v>
      </c>
      <c r="E35" s="2"/>
      <c r="F35" s="2">
        <v>3</v>
      </c>
      <c r="G35" s="2"/>
      <c r="H35" s="2">
        <v>3</v>
      </c>
      <c r="I35" s="2"/>
      <c r="J35" s="2">
        <v>2</v>
      </c>
      <c r="K35" s="2"/>
      <c r="L35" s="2">
        <v>3</v>
      </c>
      <c r="M35" s="2"/>
      <c r="N35" s="2">
        <v>2</v>
      </c>
      <c r="O35" s="40"/>
      <c r="P35" s="40">
        <v>2</v>
      </c>
      <c r="Q35" s="40"/>
      <c r="R35" s="40">
        <v>2</v>
      </c>
      <c r="S35" s="40"/>
      <c r="T35" s="40">
        <v>2</v>
      </c>
      <c r="U35" s="6"/>
      <c r="V35" s="6">
        <v>2</v>
      </c>
      <c r="W35" s="6"/>
      <c r="X35" s="6">
        <f t="shared" ref="X35" si="2">(L35+N35+P35+R35+T35+V35)/6</f>
        <v>2.1666666666666665</v>
      </c>
      <c r="Y35" s="11"/>
      <c r="Z35" s="11">
        <f>('С-КР-1'!X34+'С-КР-2'!J35+'С-КР-2'!X35)/3</f>
        <v>2.0555555555555554</v>
      </c>
    </row>
    <row r="36" spans="1:26">
      <c r="A36" s="33">
        <v>32</v>
      </c>
      <c r="B36" s="49" t="s">
        <v>63</v>
      </c>
      <c r="C36" s="20">
        <v>3</v>
      </c>
      <c r="D36" s="2">
        <v>3</v>
      </c>
      <c r="E36" s="2">
        <v>3</v>
      </c>
      <c r="F36" s="2">
        <v>3</v>
      </c>
      <c r="G36" s="2">
        <v>3</v>
      </c>
      <c r="H36" s="2">
        <v>3</v>
      </c>
      <c r="I36" s="3">
        <v>3</v>
      </c>
      <c r="J36" s="3">
        <v>3</v>
      </c>
      <c r="K36" s="1">
        <v>3</v>
      </c>
      <c r="L36" s="18">
        <v>3</v>
      </c>
      <c r="M36" s="1">
        <v>2</v>
      </c>
      <c r="N36" s="18">
        <v>3</v>
      </c>
      <c r="O36" s="1">
        <v>3</v>
      </c>
      <c r="P36" s="18">
        <v>3</v>
      </c>
      <c r="Q36" s="16">
        <v>3</v>
      </c>
      <c r="R36" s="18">
        <v>3</v>
      </c>
      <c r="S36" s="16">
        <v>3</v>
      </c>
      <c r="T36" s="18">
        <v>3</v>
      </c>
      <c r="U36" s="16">
        <v>2</v>
      </c>
      <c r="V36" s="18">
        <v>3</v>
      </c>
      <c r="W36" s="6">
        <f t="shared" si="0"/>
        <v>2.6666666666666665</v>
      </c>
      <c r="X36" s="6">
        <f t="shared" si="1"/>
        <v>3</v>
      </c>
      <c r="Y36" s="11">
        <f>('С-КР-1'!W32+'С-КР-2'!I36+'С-КР-2'!W36)/3</f>
        <v>2.3555555555555556</v>
      </c>
      <c r="Z36" s="11">
        <f>('С-КР-1'!X32+'С-КР-2'!J36+'С-КР-2'!X36)/3</f>
        <v>2.8333333333333335</v>
      </c>
    </row>
    <row r="37" spans="1:26">
      <c r="A37" s="33">
        <v>33</v>
      </c>
      <c r="B37" s="49" t="s">
        <v>64</v>
      </c>
      <c r="C37" s="20">
        <v>2</v>
      </c>
      <c r="D37" s="2">
        <v>3</v>
      </c>
      <c r="E37" s="2">
        <v>2</v>
      </c>
      <c r="F37" s="2">
        <v>3</v>
      </c>
      <c r="G37" s="2">
        <v>1</v>
      </c>
      <c r="H37" s="2">
        <v>3</v>
      </c>
      <c r="I37" s="3">
        <v>1.7</v>
      </c>
      <c r="J37" s="3">
        <v>3</v>
      </c>
      <c r="K37" s="1">
        <v>1</v>
      </c>
      <c r="L37" s="18">
        <v>2</v>
      </c>
      <c r="M37" s="1">
        <v>2</v>
      </c>
      <c r="N37" s="18">
        <v>3</v>
      </c>
      <c r="O37" s="1">
        <v>3</v>
      </c>
      <c r="P37" s="18">
        <v>3</v>
      </c>
      <c r="Q37" s="16">
        <v>3</v>
      </c>
      <c r="R37" s="18">
        <v>3</v>
      </c>
      <c r="S37" s="16">
        <v>3</v>
      </c>
      <c r="T37" s="18">
        <v>3</v>
      </c>
      <c r="U37" s="16">
        <v>2</v>
      </c>
      <c r="V37" s="18">
        <v>3</v>
      </c>
      <c r="W37" s="6">
        <f t="shared" si="0"/>
        <v>2.3333333333333335</v>
      </c>
      <c r="X37" s="6">
        <f t="shared" si="1"/>
        <v>2.8333333333333335</v>
      </c>
      <c r="Y37" s="11">
        <f>('С-КР-1'!W33+'С-КР-2'!I37+'С-КР-2'!W37)/3</f>
        <v>1.9444444444444446</v>
      </c>
      <c r="Z37" s="11">
        <f>('С-КР-1'!X33+'С-КР-2'!J37+'С-КР-2'!X37)/3</f>
        <v>2.9111111111111114</v>
      </c>
    </row>
    <row r="38" spans="1:26">
      <c r="A38" s="33">
        <v>34</v>
      </c>
      <c r="B38" s="49" t="s">
        <v>65</v>
      </c>
      <c r="C38" s="20">
        <v>2</v>
      </c>
      <c r="D38" s="2">
        <v>3</v>
      </c>
      <c r="E38" s="2">
        <v>2</v>
      </c>
      <c r="F38" s="2">
        <v>3</v>
      </c>
      <c r="G38" s="2">
        <v>2</v>
      </c>
      <c r="H38" s="2">
        <v>3</v>
      </c>
      <c r="I38" s="3">
        <v>2</v>
      </c>
      <c r="J38" s="3">
        <v>3</v>
      </c>
      <c r="K38" s="1">
        <v>1</v>
      </c>
      <c r="L38" s="18">
        <v>2</v>
      </c>
      <c r="M38" s="1">
        <v>2</v>
      </c>
      <c r="N38" s="18">
        <v>3</v>
      </c>
      <c r="O38" s="1">
        <v>3</v>
      </c>
      <c r="P38" s="18">
        <v>3</v>
      </c>
      <c r="Q38" s="16">
        <v>3</v>
      </c>
      <c r="R38" s="18">
        <v>3</v>
      </c>
      <c r="S38" s="16">
        <v>3</v>
      </c>
      <c r="T38" s="18">
        <v>3</v>
      </c>
      <c r="U38" s="16">
        <v>2</v>
      </c>
      <c r="V38" s="18">
        <v>3</v>
      </c>
      <c r="W38" s="6">
        <f t="shared" si="0"/>
        <v>2.3333333333333335</v>
      </c>
      <c r="X38" s="6">
        <f t="shared" si="1"/>
        <v>2.8333333333333335</v>
      </c>
      <c r="Y38" s="11">
        <f>('С-КР-1'!W36+'С-КР-2'!I38+'С-КР-2'!W38)/3</f>
        <v>2.2777777777777781</v>
      </c>
      <c r="Z38" s="11">
        <f>('С-КР-1'!X36+'С-КР-2'!J38+'С-КР-2'!X38)/3</f>
        <v>2.9444444444444446</v>
      </c>
    </row>
    <row r="39" spans="1:26" ht="15" customHeight="1">
      <c r="A39" s="52" t="s">
        <v>6</v>
      </c>
      <c r="B39" s="72"/>
      <c r="C39" s="2">
        <f>COUNTIF(C5:C38, "3")</f>
        <v>5</v>
      </c>
      <c r="D39" s="2">
        <f t="shared" ref="D39" si="3">COUNTIF(D5:D38, "3")</f>
        <v>27</v>
      </c>
      <c r="E39" s="2">
        <f t="shared" ref="E39:V39" si="4">COUNTIF(E5:E38, "3")</f>
        <v>11</v>
      </c>
      <c r="F39" s="2">
        <f t="shared" si="4"/>
        <v>31</v>
      </c>
      <c r="G39" s="2">
        <f t="shared" si="4"/>
        <v>3</v>
      </c>
      <c r="H39" s="2">
        <f t="shared" si="4"/>
        <v>26</v>
      </c>
      <c r="I39" s="2">
        <f t="shared" si="4"/>
        <v>1</v>
      </c>
      <c r="J39" s="2">
        <f t="shared" si="4"/>
        <v>24</v>
      </c>
      <c r="K39" s="2">
        <f t="shared" si="4"/>
        <v>7</v>
      </c>
      <c r="L39" s="2">
        <f t="shared" si="4"/>
        <v>27</v>
      </c>
      <c r="M39" s="2">
        <f t="shared" si="4"/>
        <v>0</v>
      </c>
      <c r="N39" s="2">
        <f t="shared" si="4"/>
        <v>30</v>
      </c>
      <c r="O39" s="2">
        <f t="shared" si="4"/>
        <v>11</v>
      </c>
      <c r="P39" s="2">
        <f t="shared" si="4"/>
        <v>28</v>
      </c>
      <c r="Q39" s="2">
        <f t="shared" si="4"/>
        <v>22</v>
      </c>
      <c r="R39" s="2">
        <f t="shared" si="4"/>
        <v>29</v>
      </c>
      <c r="S39" s="2">
        <f t="shared" si="4"/>
        <v>24</v>
      </c>
      <c r="T39" s="2">
        <f t="shared" si="4"/>
        <v>29</v>
      </c>
      <c r="U39" s="2">
        <f t="shared" si="4"/>
        <v>0</v>
      </c>
      <c r="V39" s="2">
        <f t="shared" si="4"/>
        <v>30</v>
      </c>
      <c r="W39" s="25">
        <f>(K39+M39+O39+Q39+S39+U39)/6</f>
        <v>10.666666666666666</v>
      </c>
      <c r="X39" s="25">
        <f t="shared" si="1"/>
        <v>28.833333333333332</v>
      </c>
      <c r="Y39" s="26">
        <f>('С-КР-1'!W39+'С-КР-2'!I39+'С-КР-2'!W39)/3</f>
        <v>4.655555555555555</v>
      </c>
      <c r="Z39" s="26">
        <f>('С-КР-1'!X39+'С-КР-2'!J39+'С-КР-2'!X39)/3</f>
        <v>24.344444444444445</v>
      </c>
    </row>
    <row r="40" spans="1:26">
      <c r="A40" s="54"/>
      <c r="B40" s="55"/>
      <c r="C40" s="22">
        <f>(C39*100)/33</f>
        <v>15.151515151515152</v>
      </c>
      <c r="D40" s="22">
        <f>(D39*100)/34</f>
        <v>79.411764705882348</v>
      </c>
      <c r="E40" s="22">
        <f t="shared" ref="E40:U40" si="5">(E39*100)/33</f>
        <v>33.333333333333336</v>
      </c>
      <c r="F40" s="22">
        <f>(F39*100)/34</f>
        <v>91.17647058823529</v>
      </c>
      <c r="G40" s="22">
        <f t="shared" si="5"/>
        <v>9.0909090909090917</v>
      </c>
      <c r="H40" s="22">
        <f>(H39*100)/34</f>
        <v>76.470588235294116</v>
      </c>
      <c r="I40" s="22">
        <f t="shared" si="5"/>
        <v>3.0303030303030303</v>
      </c>
      <c r="J40" s="22">
        <f>(J39*100)/34</f>
        <v>70.588235294117652</v>
      </c>
      <c r="K40" s="22">
        <f t="shared" si="5"/>
        <v>21.212121212121211</v>
      </c>
      <c r="L40" s="22">
        <f>(L39*100)/34</f>
        <v>79.411764705882348</v>
      </c>
      <c r="M40" s="22">
        <f t="shared" si="5"/>
        <v>0</v>
      </c>
      <c r="N40" s="22">
        <f>(N39*100)/34</f>
        <v>88.235294117647058</v>
      </c>
      <c r="O40" s="22">
        <f t="shared" si="5"/>
        <v>33.333333333333336</v>
      </c>
      <c r="P40" s="22">
        <f>(P39*100)/34</f>
        <v>82.352941176470594</v>
      </c>
      <c r="Q40" s="22">
        <f t="shared" si="5"/>
        <v>66.666666666666671</v>
      </c>
      <c r="R40" s="22">
        <f>(R39*100)/34</f>
        <v>85.294117647058826</v>
      </c>
      <c r="S40" s="22">
        <f t="shared" si="5"/>
        <v>72.727272727272734</v>
      </c>
      <c r="T40" s="22">
        <f>(T39*100)/34</f>
        <v>85.294117647058826</v>
      </c>
      <c r="U40" s="22">
        <f t="shared" si="5"/>
        <v>0</v>
      </c>
      <c r="V40" s="22">
        <f>(V39*100)/34</f>
        <v>88.235294117647058</v>
      </c>
      <c r="W40" s="23">
        <f t="shared" si="0"/>
        <v>32.323232323232325</v>
      </c>
      <c r="X40" s="23">
        <f t="shared" si="1"/>
        <v>84.803921568627459</v>
      </c>
      <c r="Y40" s="24">
        <f>('С-КР-1'!W40+'С-КР-2'!I40+'С-КР-2'!W40)/3</f>
        <v>14.107744107744109</v>
      </c>
      <c r="Z40" s="24">
        <f>('С-КР-1'!X40+'С-КР-2'!J40+'С-КР-2'!X40)/3</f>
        <v>71.601307189542482</v>
      </c>
    </row>
    <row r="41" spans="1:26" ht="15" customHeight="1">
      <c r="A41" s="52" t="s">
        <v>7</v>
      </c>
      <c r="B41" s="53"/>
      <c r="C41" s="2">
        <f>COUNTIF(C5:C38, "2")</f>
        <v>23</v>
      </c>
      <c r="D41" s="2">
        <f t="shared" ref="D41" si="6">COUNTIF(D5:D38, "2")</f>
        <v>7</v>
      </c>
      <c r="E41" s="2">
        <f t="shared" ref="E41:V41" si="7">COUNTIF(E5:E38, "2")</f>
        <v>20</v>
      </c>
      <c r="F41" s="2">
        <f t="shared" si="7"/>
        <v>3</v>
      </c>
      <c r="G41" s="2">
        <f t="shared" si="7"/>
        <v>21</v>
      </c>
      <c r="H41" s="2">
        <f t="shared" si="7"/>
        <v>8</v>
      </c>
      <c r="I41" s="2">
        <f t="shared" si="7"/>
        <v>14</v>
      </c>
      <c r="J41" s="2">
        <f t="shared" si="7"/>
        <v>10</v>
      </c>
      <c r="K41" s="2">
        <f t="shared" si="7"/>
        <v>19</v>
      </c>
      <c r="L41" s="2">
        <f t="shared" si="7"/>
        <v>7</v>
      </c>
      <c r="M41" s="2">
        <f t="shared" si="7"/>
        <v>32</v>
      </c>
      <c r="N41" s="2">
        <f t="shared" si="7"/>
        <v>4</v>
      </c>
      <c r="O41" s="2">
        <f t="shared" si="7"/>
        <v>19</v>
      </c>
      <c r="P41" s="2">
        <f t="shared" si="7"/>
        <v>6</v>
      </c>
      <c r="Q41" s="2">
        <f t="shared" si="7"/>
        <v>10</v>
      </c>
      <c r="R41" s="2">
        <f t="shared" si="7"/>
        <v>5</v>
      </c>
      <c r="S41" s="2">
        <f t="shared" si="7"/>
        <v>8</v>
      </c>
      <c r="T41" s="2">
        <f t="shared" si="7"/>
        <v>5</v>
      </c>
      <c r="U41" s="2">
        <f t="shared" si="7"/>
        <v>32</v>
      </c>
      <c r="V41" s="2">
        <f t="shared" si="7"/>
        <v>4</v>
      </c>
      <c r="W41" s="25">
        <f t="shared" si="0"/>
        <v>20</v>
      </c>
      <c r="X41" s="25">
        <f t="shared" si="1"/>
        <v>5.166666666666667</v>
      </c>
      <c r="Y41" s="26">
        <f>('С-КР-1'!W41+'С-КР-2'!I41+'С-КР-2'!W41)/3</f>
        <v>16.866666666666667</v>
      </c>
      <c r="Z41" s="26">
        <f>('С-КР-1'!X41+'С-КР-2'!J41+'С-КР-2'!X41)/3</f>
        <v>9.6222222222222218</v>
      </c>
    </row>
    <row r="42" spans="1:26">
      <c r="A42" s="54"/>
      <c r="B42" s="55"/>
      <c r="C42" s="22">
        <f>(C41*100)/33</f>
        <v>69.696969696969703</v>
      </c>
      <c r="D42" s="22">
        <f>(D41*100)/34</f>
        <v>20.588235294117649</v>
      </c>
      <c r="E42" s="22">
        <f t="shared" ref="E42:U42" si="8">(E41*100)/33</f>
        <v>60.606060606060609</v>
      </c>
      <c r="F42" s="22">
        <f>(F41*100)/34</f>
        <v>8.8235294117647065</v>
      </c>
      <c r="G42" s="22">
        <f t="shared" si="8"/>
        <v>63.636363636363633</v>
      </c>
      <c r="H42" s="22">
        <f>(H41*100)/34</f>
        <v>23.529411764705884</v>
      </c>
      <c r="I42" s="22">
        <f t="shared" si="8"/>
        <v>42.424242424242422</v>
      </c>
      <c r="J42" s="22">
        <f>(J41*100)/34</f>
        <v>29.411764705882351</v>
      </c>
      <c r="K42" s="22">
        <f t="shared" si="8"/>
        <v>57.575757575757578</v>
      </c>
      <c r="L42" s="22">
        <f>(L41*100)/34</f>
        <v>20.588235294117649</v>
      </c>
      <c r="M42" s="22">
        <f t="shared" si="8"/>
        <v>96.969696969696969</v>
      </c>
      <c r="N42" s="22">
        <f>(N41*100)/34</f>
        <v>11.764705882352942</v>
      </c>
      <c r="O42" s="22">
        <f t="shared" si="8"/>
        <v>57.575757575757578</v>
      </c>
      <c r="P42" s="22">
        <f>(P41*100)/34</f>
        <v>17.647058823529413</v>
      </c>
      <c r="Q42" s="22">
        <f t="shared" si="8"/>
        <v>30.303030303030305</v>
      </c>
      <c r="R42" s="22">
        <f>(R41*100)/34</f>
        <v>14.705882352941176</v>
      </c>
      <c r="S42" s="22">
        <f t="shared" si="8"/>
        <v>24.242424242424242</v>
      </c>
      <c r="T42" s="22">
        <f>(T41*100)/34</f>
        <v>14.705882352941176</v>
      </c>
      <c r="U42" s="22">
        <f t="shared" si="8"/>
        <v>96.969696969696969</v>
      </c>
      <c r="V42" s="22">
        <f>(V41*100)/34</f>
        <v>11.764705882352942</v>
      </c>
      <c r="W42" s="23">
        <f t="shared" si="0"/>
        <v>60.606060606060602</v>
      </c>
      <c r="X42" s="23">
        <f t="shared" si="1"/>
        <v>15.19607843137255</v>
      </c>
      <c r="Y42" s="24">
        <f>('С-КР-1'!W42+'С-КР-2'!I42+'С-КР-2'!W42)/3</f>
        <v>51.111111111111107</v>
      </c>
      <c r="Z42" s="24">
        <f>('С-КР-1'!X42+'С-КР-2'!J42+'С-КР-2'!X42)/3</f>
        <v>28.300653594771244</v>
      </c>
    </row>
    <row r="43" spans="1:26" ht="15" customHeight="1">
      <c r="A43" s="52" t="s">
        <v>8</v>
      </c>
      <c r="B43" s="53"/>
      <c r="C43" s="2">
        <f>COUNTIF(C5:C38, "1")</f>
        <v>4</v>
      </c>
      <c r="D43" s="2">
        <f t="shared" ref="D43" si="9">COUNTIF(D5:D38, "1")</f>
        <v>0</v>
      </c>
      <c r="E43" s="2">
        <f t="shared" ref="E43:V43" si="10">COUNTIF(E5:E38, "1")</f>
        <v>1</v>
      </c>
      <c r="F43" s="2">
        <f t="shared" si="10"/>
        <v>0</v>
      </c>
      <c r="G43" s="2">
        <f t="shared" si="10"/>
        <v>8</v>
      </c>
      <c r="H43" s="2">
        <f t="shared" si="10"/>
        <v>0</v>
      </c>
      <c r="I43" s="2">
        <f t="shared" si="10"/>
        <v>0</v>
      </c>
      <c r="J43" s="2">
        <f t="shared" si="10"/>
        <v>0</v>
      </c>
      <c r="K43" s="2">
        <f t="shared" si="10"/>
        <v>6</v>
      </c>
      <c r="L43" s="2">
        <f t="shared" si="10"/>
        <v>0</v>
      </c>
      <c r="M43" s="2">
        <f t="shared" si="10"/>
        <v>0</v>
      </c>
      <c r="N43" s="2">
        <f t="shared" si="10"/>
        <v>0</v>
      </c>
      <c r="O43" s="2">
        <f t="shared" si="10"/>
        <v>2</v>
      </c>
      <c r="P43" s="2">
        <f t="shared" si="10"/>
        <v>0</v>
      </c>
      <c r="Q43" s="2">
        <f t="shared" si="10"/>
        <v>0</v>
      </c>
      <c r="R43" s="2">
        <f t="shared" si="10"/>
        <v>0</v>
      </c>
      <c r="S43" s="2">
        <f t="shared" si="10"/>
        <v>0</v>
      </c>
      <c r="T43" s="2">
        <f t="shared" si="10"/>
        <v>0</v>
      </c>
      <c r="U43" s="2">
        <f t="shared" si="10"/>
        <v>0</v>
      </c>
      <c r="V43" s="2">
        <f t="shared" si="10"/>
        <v>0</v>
      </c>
      <c r="W43" s="25">
        <f t="shared" si="0"/>
        <v>1.3333333333333333</v>
      </c>
      <c r="X43" s="25">
        <f t="shared" si="1"/>
        <v>0</v>
      </c>
      <c r="Y43" s="26">
        <f>('С-КР-1'!W43+'С-КР-2'!I43+'С-КР-2'!W43)/3</f>
        <v>4.7111111111111112</v>
      </c>
      <c r="Z43" s="26">
        <f>('С-КР-1'!X43+'С-КР-2'!J43+'С-КР-2'!X43)/3</f>
        <v>3.3333333333333333E-2</v>
      </c>
    </row>
    <row r="44" spans="1:26">
      <c r="A44" s="54"/>
      <c r="B44" s="55"/>
      <c r="C44" s="22">
        <f>(C43*100)/33</f>
        <v>12.121212121212121</v>
      </c>
      <c r="D44" s="22">
        <f>(D43*100)/34</f>
        <v>0</v>
      </c>
      <c r="E44" s="22">
        <f t="shared" ref="E44:U44" si="11">(E43*100)/33</f>
        <v>3.0303030303030303</v>
      </c>
      <c r="F44" s="22">
        <f>(F43*100)/34</f>
        <v>0</v>
      </c>
      <c r="G44" s="22">
        <f t="shared" si="11"/>
        <v>24.242424242424242</v>
      </c>
      <c r="H44" s="22">
        <f>(H43*100)/34</f>
        <v>0</v>
      </c>
      <c r="I44" s="22">
        <f t="shared" si="11"/>
        <v>0</v>
      </c>
      <c r="J44" s="22">
        <f>(J43*100)/34</f>
        <v>0</v>
      </c>
      <c r="K44" s="22">
        <f t="shared" si="11"/>
        <v>18.181818181818183</v>
      </c>
      <c r="L44" s="22">
        <f>(L43*100)/34</f>
        <v>0</v>
      </c>
      <c r="M44" s="22">
        <f t="shared" si="11"/>
        <v>0</v>
      </c>
      <c r="N44" s="22">
        <f>(N43*100)/34</f>
        <v>0</v>
      </c>
      <c r="O44" s="22">
        <f t="shared" si="11"/>
        <v>6.0606060606060606</v>
      </c>
      <c r="P44" s="22">
        <f>(P43*100)/34</f>
        <v>0</v>
      </c>
      <c r="Q44" s="22">
        <f t="shared" si="11"/>
        <v>0</v>
      </c>
      <c r="R44" s="22">
        <f>(R43*100)/34</f>
        <v>0</v>
      </c>
      <c r="S44" s="22">
        <f t="shared" si="11"/>
        <v>0</v>
      </c>
      <c r="T44" s="22">
        <f>(T43*100)/34</f>
        <v>0</v>
      </c>
      <c r="U44" s="22">
        <f t="shared" si="11"/>
        <v>0</v>
      </c>
      <c r="V44" s="22">
        <f>(V43*100)/34</f>
        <v>0</v>
      </c>
      <c r="W44" s="23">
        <f t="shared" si="0"/>
        <v>4.0404040404040407</v>
      </c>
      <c r="X44" s="23">
        <f t="shared" si="1"/>
        <v>0</v>
      </c>
      <c r="Y44" s="24">
        <f>('С-КР-1'!W44+'С-КР-2'!I44+'С-КР-2'!W44)/3</f>
        <v>14.276094276094275</v>
      </c>
      <c r="Z44" s="24">
        <f>('С-КР-1'!X44+'С-КР-2'!J44+'С-КР-2'!X44)/3</f>
        <v>9.9999999999999992E-2</v>
      </c>
    </row>
    <row r="45" spans="1:26" ht="15" customHeight="1">
      <c r="A45" s="52" t="s">
        <v>9</v>
      </c>
      <c r="B45" s="53"/>
      <c r="C45" s="19">
        <f>C39+C41+C43</f>
        <v>32</v>
      </c>
      <c r="D45" s="19">
        <f t="shared" ref="D45" si="12">D39+D41+D43</f>
        <v>34</v>
      </c>
      <c r="E45" s="19">
        <f>E39+E41+E43</f>
        <v>32</v>
      </c>
      <c r="F45" s="19">
        <f t="shared" ref="F45" si="13">F39+F41+F43</f>
        <v>34</v>
      </c>
      <c r="G45" s="19">
        <f t="shared" ref="G45:V45" si="14">G39+G41+G43</f>
        <v>32</v>
      </c>
      <c r="H45" s="19">
        <f t="shared" si="14"/>
        <v>34</v>
      </c>
      <c r="I45" s="19">
        <f t="shared" si="14"/>
        <v>15</v>
      </c>
      <c r="J45" s="19">
        <f t="shared" si="14"/>
        <v>34</v>
      </c>
      <c r="K45" s="19">
        <f t="shared" si="14"/>
        <v>32</v>
      </c>
      <c r="L45" s="19">
        <f t="shared" si="14"/>
        <v>34</v>
      </c>
      <c r="M45" s="19">
        <f t="shared" si="14"/>
        <v>32</v>
      </c>
      <c r="N45" s="19">
        <f t="shared" si="14"/>
        <v>34</v>
      </c>
      <c r="O45" s="19">
        <f t="shared" si="14"/>
        <v>32</v>
      </c>
      <c r="P45" s="19">
        <f t="shared" si="14"/>
        <v>34</v>
      </c>
      <c r="Q45" s="19">
        <f t="shared" si="14"/>
        <v>32</v>
      </c>
      <c r="R45" s="19">
        <f t="shared" si="14"/>
        <v>34</v>
      </c>
      <c r="S45" s="19">
        <f t="shared" si="14"/>
        <v>32</v>
      </c>
      <c r="T45" s="19">
        <f t="shared" si="14"/>
        <v>34</v>
      </c>
      <c r="U45" s="19">
        <f t="shared" si="14"/>
        <v>32</v>
      </c>
      <c r="V45" s="19">
        <f t="shared" si="14"/>
        <v>34</v>
      </c>
      <c r="W45" s="25">
        <f t="shared" si="0"/>
        <v>32</v>
      </c>
      <c r="X45" s="25">
        <f t="shared" si="1"/>
        <v>34</v>
      </c>
      <c r="Y45" s="26">
        <f>('С-КР-1'!W45+'С-КР-2'!I45+'С-КР-2'!W45)/3</f>
        <v>26.233333333333334</v>
      </c>
      <c r="Z45" s="26">
        <f>('С-КР-1'!X45+'С-КР-2'!J45+'С-КР-2'!X45)/3</f>
        <v>34</v>
      </c>
    </row>
    <row r="46" spans="1:26" ht="15" customHeight="1">
      <c r="A46" s="54"/>
      <c r="B46" s="55"/>
      <c r="C46" s="22">
        <f>(C45*100)/33</f>
        <v>96.969696969696969</v>
      </c>
      <c r="D46" s="22">
        <f>(D45*100)/34</f>
        <v>100</v>
      </c>
      <c r="E46" s="22">
        <f t="shared" ref="E46:U46" si="15">(E45*100)/33</f>
        <v>96.969696969696969</v>
      </c>
      <c r="F46" s="22">
        <f>(F45*100)/34</f>
        <v>100</v>
      </c>
      <c r="G46" s="22">
        <f t="shared" si="15"/>
        <v>96.969696969696969</v>
      </c>
      <c r="H46" s="22">
        <f>(H45*100)/34</f>
        <v>100</v>
      </c>
      <c r="I46" s="22">
        <f t="shared" si="15"/>
        <v>45.454545454545453</v>
      </c>
      <c r="J46" s="22">
        <f>(J45*100)/34</f>
        <v>100</v>
      </c>
      <c r="K46" s="22">
        <f t="shared" si="15"/>
        <v>96.969696969696969</v>
      </c>
      <c r="L46" s="22">
        <f>(L45*100)/34</f>
        <v>100</v>
      </c>
      <c r="M46" s="22">
        <f t="shared" si="15"/>
        <v>96.969696969696969</v>
      </c>
      <c r="N46" s="22">
        <f>(N45*100)/34</f>
        <v>100</v>
      </c>
      <c r="O46" s="22">
        <f t="shared" si="15"/>
        <v>96.969696969696969</v>
      </c>
      <c r="P46" s="22">
        <f>(P45*100)/34</f>
        <v>100</v>
      </c>
      <c r="Q46" s="22">
        <f t="shared" si="15"/>
        <v>96.969696969696969</v>
      </c>
      <c r="R46" s="22">
        <f>(R45*100)/34</f>
        <v>100</v>
      </c>
      <c r="S46" s="22">
        <f t="shared" si="15"/>
        <v>96.969696969696969</v>
      </c>
      <c r="T46" s="22">
        <f>(T45*100)/34</f>
        <v>100</v>
      </c>
      <c r="U46" s="22">
        <f t="shared" si="15"/>
        <v>96.969696969696969</v>
      </c>
      <c r="V46" s="22">
        <f>(V45*100)/34</f>
        <v>100</v>
      </c>
      <c r="W46" s="23">
        <f t="shared" si="0"/>
        <v>96.969696969696983</v>
      </c>
      <c r="X46" s="23">
        <f t="shared" si="1"/>
        <v>100</v>
      </c>
      <c r="Y46" s="24">
        <f>('С-КР-1'!W46+'С-КР-2'!I46+'С-КР-2'!W46)/3</f>
        <v>79.494949494949495</v>
      </c>
      <c r="Z46" s="24">
        <f>('С-КР-1'!X46+'С-КР-2'!J46+'С-КР-2'!X46)/3</f>
        <v>100</v>
      </c>
    </row>
    <row r="47" spans="1:26">
      <c r="X47" s="8"/>
      <c r="Y47" s="12"/>
      <c r="Z47" s="12"/>
    </row>
    <row r="48" spans="1:26">
      <c r="X48" s="8"/>
      <c r="Y48" s="12"/>
      <c r="Z48" s="12"/>
    </row>
    <row r="49" spans="24:26">
      <c r="X49" s="8"/>
      <c r="Y49" s="12"/>
      <c r="Z49" s="12"/>
    </row>
    <row r="50" spans="24:26">
      <c r="X50" s="8"/>
      <c r="Y50" s="12"/>
      <c r="Z50" s="12"/>
    </row>
    <row r="51" spans="24:26">
      <c r="Y51" s="13"/>
      <c r="Z51" s="13"/>
    </row>
    <row r="52" spans="24:26">
      <c r="Y52" s="13"/>
      <c r="Z52" s="13"/>
    </row>
    <row r="53" spans="24:26">
      <c r="Y53" s="13"/>
      <c r="Z53" s="13"/>
    </row>
    <row r="54" spans="24:26">
      <c r="Y54" s="13"/>
      <c r="Z54" s="13"/>
    </row>
    <row r="55" spans="24:26">
      <c r="Y55" s="13"/>
      <c r="Z55" s="13"/>
    </row>
    <row r="56" spans="24:26">
      <c r="Y56" s="13"/>
      <c r="Z56" s="13"/>
    </row>
    <row r="57" spans="24:26">
      <c r="Y57" s="13"/>
      <c r="Z57" s="13"/>
    </row>
    <row r="58" spans="24:26">
      <c r="Y58" s="13"/>
      <c r="Z58" s="13"/>
    </row>
    <row r="59" spans="24:26">
      <c r="Y59" s="13"/>
      <c r="Z59" s="13"/>
    </row>
    <row r="60" spans="24:26">
      <c r="Y60" s="13"/>
      <c r="Z60" s="13"/>
    </row>
    <row r="61" spans="24:26">
      <c r="Y61" s="13"/>
      <c r="Z61" s="13"/>
    </row>
    <row r="62" spans="24:26">
      <c r="Y62" s="13"/>
      <c r="Z62" s="13"/>
    </row>
    <row r="63" spans="24:26">
      <c r="Y63" s="13"/>
      <c r="Z63" s="13"/>
    </row>
    <row r="64" spans="24:26">
      <c r="Y64" s="13"/>
      <c r="Z64" s="13"/>
    </row>
    <row r="65" spans="25:26">
      <c r="Y65" s="13"/>
      <c r="Z65" s="13"/>
    </row>
    <row r="66" spans="25:26">
      <c r="Y66" s="13"/>
      <c r="Z66" s="13"/>
    </row>
    <row r="67" spans="25:26">
      <c r="Y67" s="13"/>
      <c r="Z67" s="13"/>
    </row>
    <row r="68" spans="25:26">
      <c r="Y68" s="13"/>
      <c r="Z68" s="13"/>
    </row>
    <row r="69" spans="25:26">
      <c r="Y69" s="13"/>
      <c r="Z69" s="13"/>
    </row>
    <row r="70" spans="25:26">
      <c r="Y70" s="13"/>
      <c r="Z70" s="13"/>
    </row>
    <row r="71" spans="25:26">
      <c r="Y71" s="13"/>
      <c r="Z71" s="13"/>
    </row>
    <row r="72" spans="25:26">
      <c r="Y72" s="13"/>
      <c r="Z72" s="13"/>
    </row>
    <row r="73" spans="25:26">
      <c r="Y73" s="13"/>
      <c r="Z73" s="13"/>
    </row>
    <row r="74" spans="25:26">
      <c r="Y74" s="13"/>
      <c r="Z74" s="13"/>
    </row>
    <row r="75" spans="25:26">
      <c r="Y75" s="13"/>
      <c r="Z75" s="13"/>
    </row>
    <row r="76" spans="25:26">
      <c r="Y76" s="13"/>
      <c r="Z76" s="13"/>
    </row>
    <row r="77" spans="25:26">
      <c r="Y77" s="13"/>
      <c r="Z77" s="13"/>
    </row>
    <row r="78" spans="25:26">
      <c r="Y78" s="13"/>
      <c r="Z78" s="13"/>
    </row>
    <row r="79" spans="25:26">
      <c r="Y79" s="13"/>
      <c r="Z79" s="13"/>
    </row>
    <row r="80" spans="25:26">
      <c r="Y80" s="13"/>
      <c r="Z80" s="13"/>
    </row>
    <row r="81" spans="25:26">
      <c r="Y81" s="13"/>
      <c r="Z81" s="13"/>
    </row>
    <row r="82" spans="25:26">
      <c r="Y82" s="13"/>
      <c r="Z82" s="13"/>
    </row>
    <row r="83" spans="25:26">
      <c r="Y83" s="13"/>
      <c r="Z83" s="13"/>
    </row>
    <row r="84" spans="25:26">
      <c r="Y84" s="13"/>
      <c r="Z84" s="13"/>
    </row>
    <row r="85" spans="25:26">
      <c r="Y85" s="13"/>
      <c r="Z85" s="13"/>
    </row>
    <row r="86" spans="25:26">
      <c r="Y86" s="13"/>
      <c r="Z86" s="13"/>
    </row>
    <row r="87" spans="25:26">
      <c r="Y87" s="13"/>
      <c r="Z87" s="13"/>
    </row>
    <row r="88" spans="25:26">
      <c r="Y88" s="13"/>
      <c r="Z88" s="13"/>
    </row>
    <row r="89" spans="25:26">
      <c r="Y89" s="13"/>
      <c r="Z89" s="13"/>
    </row>
    <row r="90" spans="25:26">
      <c r="Y90" s="13"/>
      <c r="Z90" s="13"/>
    </row>
    <row r="91" spans="25:26">
      <c r="Y91" s="13"/>
      <c r="Z91" s="13"/>
    </row>
    <row r="92" spans="25:26">
      <c r="Y92" s="13"/>
      <c r="Z92" s="13"/>
    </row>
    <row r="93" spans="25:26">
      <c r="Y93" s="13"/>
      <c r="Z93" s="13"/>
    </row>
    <row r="94" spans="25:26">
      <c r="Y94" s="13"/>
      <c r="Z94" s="13"/>
    </row>
    <row r="95" spans="25:26">
      <c r="Y95" s="13"/>
      <c r="Z95" s="13"/>
    </row>
    <row r="96" spans="25:26">
      <c r="Y96" s="13"/>
      <c r="Z96" s="13"/>
    </row>
    <row r="97" spans="25:26">
      <c r="Y97" s="13"/>
      <c r="Z97" s="13"/>
    </row>
    <row r="98" spans="25:26">
      <c r="Y98" s="13"/>
      <c r="Z98" s="13"/>
    </row>
    <row r="99" spans="25:26">
      <c r="Y99" s="13"/>
      <c r="Z99" s="13"/>
    </row>
    <row r="100" spans="25:26">
      <c r="Y100" s="13"/>
      <c r="Z100" s="13"/>
    </row>
    <row r="101" spans="25:26">
      <c r="Y101" s="13"/>
      <c r="Z101" s="13"/>
    </row>
    <row r="102" spans="25:26">
      <c r="Y102" s="13"/>
      <c r="Z102" s="13"/>
    </row>
    <row r="103" spans="25:26">
      <c r="Y103" s="13"/>
      <c r="Z103" s="13"/>
    </row>
    <row r="104" spans="25:26">
      <c r="Y104" s="13"/>
      <c r="Z104" s="13"/>
    </row>
    <row r="105" spans="25:26">
      <c r="Y105" s="13"/>
      <c r="Z105" s="13"/>
    </row>
    <row r="106" spans="25:26">
      <c r="Y106" s="13"/>
      <c r="Z106" s="13"/>
    </row>
    <row r="107" spans="25:26">
      <c r="Y107" s="13"/>
      <c r="Z107" s="13"/>
    </row>
    <row r="108" spans="25:26">
      <c r="Y108" s="13"/>
      <c r="Z108" s="13"/>
    </row>
    <row r="109" spans="25:26">
      <c r="Y109" s="13"/>
      <c r="Z109" s="13"/>
    </row>
    <row r="110" spans="25:26">
      <c r="Y110" s="13"/>
      <c r="Z110" s="13"/>
    </row>
    <row r="111" spans="25:26">
      <c r="Y111" s="13"/>
      <c r="Z111" s="13"/>
    </row>
    <row r="112" spans="25:26">
      <c r="Y112" s="13"/>
      <c r="Z112" s="13"/>
    </row>
    <row r="113" spans="25:26">
      <c r="Y113" s="13"/>
      <c r="Z113" s="13"/>
    </row>
    <row r="114" spans="25:26">
      <c r="Y114" s="13"/>
      <c r="Z114" s="13"/>
    </row>
    <row r="115" spans="25:26">
      <c r="Y115" s="13"/>
      <c r="Z115" s="13"/>
    </row>
    <row r="116" spans="25:26">
      <c r="Y116" s="13"/>
      <c r="Z116" s="13"/>
    </row>
    <row r="117" spans="25:26">
      <c r="Y117" s="13"/>
      <c r="Z117" s="13"/>
    </row>
    <row r="118" spans="25:26">
      <c r="Y118" s="13"/>
      <c r="Z118" s="13"/>
    </row>
    <row r="119" spans="25:26">
      <c r="Y119" s="13"/>
      <c r="Z119" s="13"/>
    </row>
    <row r="120" spans="25:26">
      <c r="Y120" s="13"/>
      <c r="Z120" s="13"/>
    </row>
    <row r="121" spans="25:26">
      <c r="Y121" s="13"/>
      <c r="Z121" s="13"/>
    </row>
    <row r="122" spans="25:26">
      <c r="Y122" s="13"/>
      <c r="Z122" s="13"/>
    </row>
    <row r="123" spans="25:26">
      <c r="Y123" s="13"/>
      <c r="Z123" s="13"/>
    </row>
    <row r="124" spans="25:26">
      <c r="Y124" s="13"/>
      <c r="Z124" s="13"/>
    </row>
    <row r="125" spans="25:26">
      <c r="Y125" s="13"/>
      <c r="Z125" s="13"/>
    </row>
    <row r="126" spans="25:26">
      <c r="Y126" s="13"/>
      <c r="Z126" s="13"/>
    </row>
    <row r="127" spans="25:26">
      <c r="Y127" s="13"/>
      <c r="Z127" s="13"/>
    </row>
    <row r="128" spans="25:26">
      <c r="Y128" s="13"/>
      <c r="Z128" s="13"/>
    </row>
    <row r="129" spans="25:26">
      <c r="Y129" s="13"/>
      <c r="Z129" s="13"/>
    </row>
    <row r="130" spans="25:26">
      <c r="Y130" s="13"/>
      <c r="Z130" s="13"/>
    </row>
    <row r="131" spans="25:26">
      <c r="Y131" s="13"/>
      <c r="Z131" s="13"/>
    </row>
    <row r="132" spans="25:26">
      <c r="Y132" s="13"/>
      <c r="Z132" s="13"/>
    </row>
    <row r="133" spans="25:26">
      <c r="Y133" s="13"/>
      <c r="Z133" s="13"/>
    </row>
    <row r="134" spans="25:26">
      <c r="Y134" s="13"/>
      <c r="Z134" s="13"/>
    </row>
    <row r="135" spans="25:26">
      <c r="Y135" s="13"/>
      <c r="Z135" s="13"/>
    </row>
    <row r="136" spans="25:26">
      <c r="Y136" s="13"/>
      <c r="Z136" s="13"/>
    </row>
    <row r="137" spans="25:26">
      <c r="Y137" s="13"/>
      <c r="Z137" s="13"/>
    </row>
    <row r="138" spans="25:26">
      <c r="Y138" s="13"/>
      <c r="Z138" s="13"/>
    </row>
    <row r="139" spans="25:26">
      <c r="Y139" s="13"/>
      <c r="Z139" s="13"/>
    </row>
    <row r="140" spans="25:26">
      <c r="Y140" s="13"/>
      <c r="Z140" s="13"/>
    </row>
    <row r="141" spans="25:26">
      <c r="Y141" s="13"/>
      <c r="Z141" s="13"/>
    </row>
    <row r="142" spans="25:26">
      <c r="Y142" s="13"/>
      <c r="Z142" s="13"/>
    </row>
    <row r="143" spans="25:26">
      <c r="Y143" s="13"/>
      <c r="Z143" s="13"/>
    </row>
    <row r="144" spans="25:26">
      <c r="Y144" s="13"/>
      <c r="Z144" s="13"/>
    </row>
    <row r="145" spans="25:26">
      <c r="Y145" s="13"/>
      <c r="Z145" s="13"/>
    </row>
    <row r="146" spans="25:26">
      <c r="Y146" s="13"/>
      <c r="Z146" s="13"/>
    </row>
    <row r="147" spans="25:26">
      <c r="Y147" s="13"/>
      <c r="Z147" s="13"/>
    </row>
    <row r="148" spans="25:26">
      <c r="Y148" s="13"/>
      <c r="Z148" s="13"/>
    </row>
    <row r="149" spans="25:26">
      <c r="Y149" s="13"/>
      <c r="Z149" s="13"/>
    </row>
    <row r="150" spans="25:26">
      <c r="Y150" s="13"/>
      <c r="Z150" s="13"/>
    </row>
    <row r="151" spans="25:26">
      <c r="Y151" s="13"/>
      <c r="Z151" s="13"/>
    </row>
    <row r="152" spans="25:26">
      <c r="Y152" s="13"/>
      <c r="Z152" s="13"/>
    </row>
    <row r="153" spans="25:26">
      <c r="Y153" s="13"/>
      <c r="Z153" s="13"/>
    </row>
    <row r="154" spans="25:26">
      <c r="Y154" s="13"/>
      <c r="Z154" s="13"/>
    </row>
    <row r="155" spans="25:26">
      <c r="Y155" s="13"/>
      <c r="Z155" s="13"/>
    </row>
    <row r="156" spans="25:26">
      <c r="Y156" s="13"/>
      <c r="Z156" s="13"/>
    </row>
    <row r="157" spans="25:26">
      <c r="Y157" s="13"/>
      <c r="Z157" s="13"/>
    </row>
    <row r="158" spans="25:26">
      <c r="Y158" s="13"/>
      <c r="Z158" s="13"/>
    </row>
    <row r="159" spans="25:26">
      <c r="Y159" s="13"/>
      <c r="Z159" s="13"/>
    </row>
    <row r="160" spans="25:26">
      <c r="Y160" s="13"/>
      <c r="Z160" s="13"/>
    </row>
    <row r="161" spans="25:26">
      <c r="Y161" s="13"/>
      <c r="Z161" s="13"/>
    </row>
    <row r="162" spans="25:26">
      <c r="Y162" s="13"/>
      <c r="Z162" s="13"/>
    </row>
    <row r="163" spans="25:26">
      <c r="Y163" s="13"/>
      <c r="Z163" s="13"/>
    </row>
    <row r="164" spans="25:26">
      <c r="Y164" s="13"/>
      <c r="Z164" s="13"/>
    </row>
    <row r="165" spans="25:26">
      <c r="Y165" s="13"/>
      <c r="Z165" s="13"/>
    </row>
    <row r="166" spans="25:26">
      <c r="Y166" s="13"/>
      <c r="Z166" s="13"/>
    </row>
  </sheetData>
  <mergeCells count="21">
    <mergeCell ref="S3:T3"/>
    <mergeCell ref="U3:V3"/>
    <mergeCell ref="I3:J3"/>
    <mergeCell ref="A43:B44"/>
    <mergeCell ref="Q3:R3"/>
    <mergeCell ref="A45:B46"/>
    <mergeCell ref="C2:J2"/>
    <mergeCell ref="K2:X2"/>
    <mergeCell ref="A1:Z1"/>
    <mergeCell ref="Y2:Z3"/>
    <mergeCell ref="K3:L3"/>
    <mergeCell ref="M3:N3"/>
    <mergeCell ref="O3:P3"/>
    <mergeCell ref="W3:X3"/>
    <mergeCell ref="A39:B40"/>
    <mergeCell ref="A41:B42"/>
    <mergeCell ref="A2:A4"/>
    <mergeCell ref="B2:B4"/>
    <mergeCell ref="C3:D3"/>
    <mergeCell ref="E3:F3"/>
    <mergeCell ref="G3:H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V47"/>
  <sheetViews>
    <sheetView view="pageBreakPreview" topLeftCell="A10" zoomScale="80" zoomScaleSheetLayoutView="80" workbookViewId="0">
      <selection activeCell="B28" sqref="B28"/>
    </sheetView>
  </sheetViews>
  <sheetFormatPr defaultRowHeight="15"/>
  <cols>
    <col min="1" max="1" width="4.7109375" customWidth="1"/>
    <col min="2" max="2" width="23.7109375" customWidth="1"/>
  </cols>
  <sheetData>
    <row r="1" spans="1:22" ht="18.75">
      <c r="A1" s="59" t="s">
        <v>14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16.5" customHeight="1">
      <c r="A2" s="56" t="s">
        <v>10</v>
      </c>
      <c r="B2" s="56" t="s">
        <v>1</v>
      </c>
      <c r="C2" s="58" t="s">
        <v>15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2" ht="35.25" customHeight="1">
      <c r="A3" s="56"/>
      <c r="B3" s="56"/>
      <c r="C3" s="56">
        <v>1</v>
      </c>
      <c r="D3" s="56"/>
      <c r="E3" s="56">
        <v>2</v>
      </c>
      <c r="F3" s="56"/>
      <c r="G3" s="56">
        <v>3</v>
      </c>
      <c r="H3" s="56"/>
      <c r="I3" s="56">
        <v>4</v>
      </c>
      <c r="J3" s="56"/>
      <c r="K3" s="56">
        <v>5</v>
      </c>
      <c r="L3" s="56"/>
      <c r="M3" s="56">
        <v>6</v>
      </c>
      <c r="N3" s="56"/>
      <c r="O3" s="56">
        <v>7</v>
      </c>
      <c r="P3" s="56"/>
      <c r="Q3" s="56">
        <v>8</v>
      </c>
      <c r="R3" s="56"/>
      <c r="S3" s="62">
        <v>9</v>
      </c>
      <c r="T3" s="63"/>
      <c r="U3" s="56" t="s">
        <v>3</v>
      </c>
      <c r="V3" s="56"/>
    </row>
    <row r="4" spans="1:22" ht="15.75" thickBot="1">
      <c r="A4" s="56"/>
      <c r="B4" s="5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39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6" t="s">
        <v>4</v>
      </c>
      <c r="T4" s="16" t="s">
        <v>5</v>
      </c>
      <c r="U4" s="1" t="s">
        <v>4</v>
      </c>
      <c r="V4" s="1" t="s">
        <v>5</v>
      </c>
    </row>
    <row r="5" spans="1:22" ht="15.75" thickBot="1">
      <c r="A5" s="33">
        <v>1</v>
      </c>
      <c r="B5" s="34" t="s">
        <v>33</v>
      </c>
      <c r="C5" s="20">
        <v>2</v>
      </c>
      <c r="D5" s="2">
        <v>3</v>
      </c>
      <c r="E5" s="2">
        <v>1</v>
      </c>
      <c r="F5" s="2">
        <v>3</v>
      </c>
      <c r="G5" s="2">
        <v>2</v>
      </c>
      <c r="H5" s="2">
        <v>3</v>
      </c>
      <c r="I5" s="2">
        <v>2</v>
      </c>
      <c r="J5" s="2">
        <v>3</v>
      </c>
      <c r="K5" s="2">
        <v>2</v>
      </c>
      <c r="L5" s="2">
        <v>3</v>
      </c>
      <c r="M5" s="2">
        <v>1</v>
      </c>
      <c r="N5" s="2">
        <v>3</v>
      </c>
      <c r="O5" s="1">
        <v>1</v>
      </c>
      <c r="P5" s="1">
        <v>2</v>
      </c>
      <c r="Q5" s="1">
        <v>2</v>
      </c>
      <c r="R5" s="1">
        <v>3</v>
      </c>
      <c r="S5" s="16">
        <v>1</v>
      </c>
      <c r="T5" s="16">
        <v>2</v>
      </c>
      <c r="U5" s="6">
        <f>(C5+E5+G5+I5+K5+M5+O5+Q5+S5)/9</f>
        <v>1.5555555555555556</v>
      </c>
      <c r="V5" s="6">
        <f>(D5+F5+H5+J5+L5+N5+P5+R5+T5)/9</f>
        <v>2.7777777777777777</v>
      </c>
    </row>
    <row r="6" spans="1:22" ht="15.75" thickBot="1">
      <c r="A6" s="33">
        <v>2</v>
      </c>
      <c r="B6" s="35" t="s">
        <v>34</v>
      </c>
      <c r="C6" s="20">
        <v>2</v>
      </c>
      <c r="D6" s="2">
        <v>3</v>
      </c>
      <c r="E6" s="2">
        <v>2</v>
      </c>
      <c r="F6" s="2">
        <v>3</v>
      </c>
      <c r="G6" s="2">
        <v>2</v>
      </c>
      <c r="H6" s="2">
        <v>3</v>
      </c>
      <c r="I6" s="2">
        <v>2</v>
      </c>
      <c r="J6" s="2">
        <v>3</v>
      </c>
      <c r="K6" s="2">
        <v>2</v>
      </c>
      <c r="L6" s="2">
        <v>3</v>
      </c>
      <c r="M6" s="2">
        <v>1</v>
      </c>
      <c r="N6" s="2">
        <v>3</v>
      </c>
      <c r="O6" s="1">
        <v>2</v>
      </c>
      <c r="P6" s="1">
        <v>2</v>
      </c>
      <c r="Q6" s="1">
        <v>1</v>
      </c>
      <c r="R6" s="1">
        <v>3</v>
      </c>
      <c r="S6" s="16">
        <v>1</v>
      </c>
      <c r="T6" s="16">
        <v>2</v>
      </c>
      <c r="U6" s="6">
        <f t="shared" ref="U6:U46" si="0">(C6+E6+G6+I6+K6+M6+O6+Q6+S6)/9</f>
        <v>1.6666666666666667</v>
      </c>
      <c r="V6" s="6">
        <f t="shared" ref="V6:V46" si="1">(D6+F6+H6+J6+L6+N6+P6+R6+T6)/9</f>
        <v>2.7777777777777777</v>
      </c>
    </row>
    <row r="7" spans="1:22" ht="15.75" thickBot="1">
      <c r="A7" s="33">
        <v>3</v>
      </c>
      <c r="B7" s="35" t="s">
        <v>35</v>
      </c>
      <c r="C7" s="20">
        <v>1</v>
      </c>
      <c r="D7" s="2">
        <v>2</v>
      </c>
      <c r="E7" s="2">
        <v>1</v>
      </c>
      <c r="F7" s="2">
        <v>2</v>
      </c>
      <c r="G7" s="2">
        <v>2</v>
      </c>
      <c r="H7" s="2">
        <v>3</v>
      </c>
      <c r="I7" s="2">
        <v>2</v>
      </c>
      <c r="J7" s="2">
        <v>3</v>
      </c>
      <c r="K7" s="2">
        <v>2</v>
      </c>
      <c r="L7" s="2">
        <v>3</v>
      </c>
      <c r="M7" s="2">
        <v>1</v>
      </c>
      <c r="N7" s="2">
        <v>2</v>
      </c>
      <c r="O7" s="1">
        <v>1</v>
      </c>
      <c r="P7" s="1">
        <v>2</v>
      </c>
      <c r="Q7" s="1">
        <v>1</v>
      </c>
      <c r="R7" s="1">
        <v>2</v>
      </c>
      <c r="S7" s="16">
        <v>1</v>
      </c>
      <c r="T7" s="16">
        <v>1</v>
      </c>
      <c r="U7" s="6">
        <f t="shared" si="0"/>
        <v>1.3333333333333333</v>
      </c>
      <c r="V7" s="6">
        <f t="shared" si="1"/>
        <v>2.2222222222222223</v>
      </c>
    </row>
    <row r="8" spans="1:22" ht="15.75" thickBot="1">
      <c r="A8" s="33">
        <v>4</v>
      </c>
      <c r="B8" s="35" t="s">
        <v>36</v>
      </c>
      <c r="C8" s="20">
        <v>2</v>
      </c>
      <c r="D8" s="2">
        <v>3</v>
      </c>
      <c r="E8" s="2">
        <v>2</v>
      </c>
      <c r="F8" s="2">
        <v>3</v>
      </c>
      <c r="G8" s="2">
        <v>2</v>
      </c>
      <c r="H8" s="2">
        <v>3</v>
      </c>
      <c r="I8" s="2">
        <v>3</v>
      </c>
      <c r="J8" s="2">
        <v>3</v>
      </c>
      <c r="K8" s="2">
        <v>3</v>
      </c>
      <c r="L8" s="2">
        <v>3</v>
      </c>
      <c r="M8" s="2">
        <v>2</v>
      </c>
      <c r="N8" s="2">
        <v>3</v>
      </c>
      <c r="O8" s="1">
        <v>2</v>
      </c>
      <c r="P8" s="18">
        <v>3</v>
      </c>
      <c r="Q8" s="1">
        <v>2</v>
      </c>
      <c r="R8" s="18">
        <v>3</v>
      </c>
      <c r="S8" s="16">
        <v>1</v>
      </c>
      <c r="T8" s="18">
        <v>2</v>
      </c>
      <c r="U8" s="6">
        <f t="shared" si="0"/>
        <v>2.1111111111111112</v>
      </c>
      <c r="V8" s="6">
        <f t="shared" si="1"/>
        <v>2.8888888888888888</v>
      </c>
    </row>
    <row r="9" spans="1:22" ht="15.75" thickBot="1">
      <c r="A9" s="33">
        <v>5</v>
      </c>
      <c r="B9" s="35" t="s">
        <v>37</v>
      </c>
      <c r="C9" s="20">
        <v>2</v>
      </c>
      <c r="D9" s="2">
        <v>3</v>
      </c>
      <c r="E9" s="2">
        <v>2</v>
      </c>
      <c r="F9" s="2">
        <v>3</v>
      </c>
      <c r="G9" s="2">
        <v>2</v>
      </c>
      <c r="H9" s="2">
        <v>3</v>
      </c>
      <c r="I9" s="2">
        <v>2</v>
      </c>
      <c r="J9" s="2">
        <v>3</v>
      </c>
      <c r="K9" s="2">
        <v>2</v>
      </c>
      <c r="L9" s="2">
        <v>3</v>
      </c>
      <c r="M9" s="2">
        <v>1</v>
      </c>
      <c r="N9" s="2">
        <v>2</v>
      </c>
      <c r="O9" s="1">
        <v>2</v>
      </c>
      <c r="P9" s="18">
        <v>3</v>
      </c>
      <c r="Q9" s="1">
        <v>1</v>
      </c>
      <c r="R9" s="18">
        <v>3</v>
      </c>
      <c r="S9" s="16">
        <v>1</v>
      </c>
      <c r="T9" s="18">
        <v>2</v>
      </c>
      <c r="U9" s="6">
        <f t="shared" si="0"/>
        <v>1.6666666666666667</v>
      </c>
      <c r="V9" s="6">
        <f t="shared" si="1"/>
        <v>2.7777777777777777</v>
      </c>
    </row>
    <row r="10" spans="1:22" ht="15.75" thickBot="1">
      <c r="A10" s="33">
        <v>6</v>
      </c>
      <c r="B10" s="35" t="s">
        <v>38</v>
      </c>
      <c r="C10" s="20">
        <v>2</v>
      </c>
      <c r="D10" s="2">
        <v>3</v>
      </c>
      <c r="E10" s="2">
        <v>3</v>
      </c>
      <c r="F10" s="2">
        <v>3</v>
      </c>
      <c r="G10" s="2">
        <v>3</v>
      </c>
      <c r="H10" s="2">
        <v>3</v>
      </c>
      <c r="I10" s="2">
        <v>2</v>
      </c>
      <c r="J10" s="2">
        <v>3</v>
      </c>
      <c r="K10" s="2">
        <v>3</v>
      </c>
      <c r="L10" s="2">
        <v>3</v>
      </c>
      <c r="M10" s="2">
        <v>2</v>
      </c>
      <c r="N10" s="2">
        <v>3</v>
      </c>
      <c r="O10" s="1">
        <v>2</v>
      </c>
      <c r="P10" s="18">
        <v>3</v>
      </c>
      <c r="Q10" s="1">
        <v>2</v>
      </c>
      <c r="R10" s="18">
        <v>3</v>
      </c>
      <c r="S10" s="16">
        <v>1</v>
      </c>
      <c r="T10" s="18">
        <v>2</v>
      </c>
      <c r="U10" s="6">
        <f t="shared" si="0"/>
        <v>2.2222222222222223</v>
      </c>
      <c r="V10" s="6">
        <f t="shared" si="1"/>
        <v>2.8888888888888888</v>
      </c>
    </row>
    <row r="11" spans="1:22" ht="15.75" thickBot="1">
      <c r="A11" s="33">
        <v>7</v>
      </c>
      <c r="B11" s="35" t="s">
        <v>39</v>
      </c>
      <c r="C11" s="20">
        <v>1</v>
      </c>
      <c r="D11" s="2">
        <v>2</v>
      </c>
      <c r="E11" s="2">
        <v>1</v>
      </c>
      <c r="F11" s="2">
        <v>2</v>
      </c>
      <c r="G11" s="2">
        <v>2</v>
      </c>
      <c r="H11" s="2">
        <v>3</v>
      </c>
      <c r="I11" s="2">
        <v>1</v>
      </c>
      <c r="J11" s="2">
        <v>2</v>
      </c>
      <c r="K11" s="2">
        <v>1</v>
      </c>
      <c r="L11" s="2">
        <v>2</v>
      </c>
      <c r="M11" s="2">
        <v>1</v>
      </c>
      <c r="N11" s="2">
        <v>2</v>
      </c>
      <c r="O11" s="1">
        <v>1</v>
      </c>
      <c r="P11" s="18">
        <v>2</v>
      </c>
      <c r="Q11" s="1">
        <v>1</v>
      </c>
      <c r="R11" s="18">
        <v>2</v>
      </c>
      <c r="S11" s="16">
        <v>1</v>
      </c>
      <c r="T11" s="18">
        <v>2</v>
      </c>
      <c r="U11" s="6">
        <f t="shared" si="0"/>
        <v>1.1111111111111112</v>
      </c>
      <c r="V11" s="6">
        <f t="shared" si="1"/>
        <v>2.1111111111111112</v>
      </c>
    </row>
    <row r="12" spans="1:22" ht="15.75" thickBot="1">
      <c r="A12" s="33">
        <v>8</v>
      </c>
      <c r="B12" s="35" t="s">
        <v>40</v>
      </c>
      <c r="C12" s="20">
        <v>2</v>
      </c>
      <c r="D12" s="2">
        <v>3</v>
      </c>
      <c r="E12" s="2">
        <v>2</v>
      </c>
      <c r="F12" s="2">
        <v>3</v>
      </c>
      <c r="G12" s="2">
        <v>2</v>
      </c>
      <c r="H12" s="2">
        <v>3</v>
      </c>
      <c r="I12" s="2">
        <v>2</v>
      </c>
      <c r="J12" s="2">
        <v>2</v>
      </c>
      <c r="K12" s="2">
        <v>2</v>
      </c>
      <c r="L12" s="2">
        <v>2</v>
      </c>
      <c r="M12" s="2">
        <v>1</v>
      </c>
      <c r="N12" s="2">
        <v>2</v>
      </c>
      <c r="O12" s="1">
        <v>2</v>
      </c>
      <c r="P12" s="1">
        <v>3</v>
      </c>
      <c r="Q12" s="1">
        <v>1</v>
      </c>
      <c r="R12" s="1">
        <v>2</v>
      </c>
      <c r="S12" s="16">
        <v>1</v>
      </c>
      <c r="T12" s="16">
        <v>2</v>
      </c>
      <c r="U12" s="6">
        <f t="shared" si="0"/>
        <v>1.6666666666666667</v>
      </c>
      <c r="V12" s="6">
        <f t="shared" si="1"/>
        <v>2.4444444444444446</v>
      </c>
    </row>
    <row r="13" spans="1:22" ht="15.75" thickBot="1">
      <c r="A13" s="33">
        <v>9</v>
      </c>
      <c r="B13" s="35" t="s">
        <v>41</v>
      </c>
      <c r="C13" s="20">
        <v>1</v>
      </c>
      <c r="D13" s="2">
        <v>2</v>
      </c>
      <c r="E13" s="2">
        <v>1</v>
      </c>
      <c r="F13" s="2">
        <v>2</v>
      </c>
      <c r="G13" s="2">
        <v>1</v>
      </c>
      <c r="H13" s="2">
        <v>2</v>
      </c>
      <c r="I13" s="2">
        <v>1</v>
      </c>
      <c r="J13" s="2">
        <v>2</v>
      </c>
      <c r="K13" s="2">
        <v>1</v>
      </c>
      <c r="L13" s="2">
        <v>2</v>
      </c>
      <c r="M13" s="2">
        <v>1</v>
      </c>
      <c r="N13" s="2">
        <v>2</v>
      </c>
      <c r="O13" s="1">
        <v>1</v>
      </c>
      <c r="P13" s="1">
        <v>2</v>
      </c>
      <c r="Q13" s="1">
        <v>1</v>
      </c>
      <c r="R13" s="1">
        <v>2</v>
      </c>
      <c r="S13" s="16">
        <v>1</v>
      </c>
      <c r="T13" s="16">
        <v>2</v>
      </c>
      <c r="U13" s="6">
        <f t="shared" si="0"/>
        <v>1</v>
      </c>
      <c r="V13" s="6">
        <f t="shared" si="1"/>
        <v>2</v>
      </c>
    </row>
    <row r="14" spans="1:22" ht="15.75" thickBot="1">
      <c r="A14" s="33">
        <v>10</v>
      </c>
      <c r="B14" s="35" t="s">
        <v>42</v>
      </c>
      <c r="C14" s="20">
        <v>2</v>
      </c>
      <c r="D14" s="2">
        <v>3</v>
      </c>
      <c r="E14" s="2">
        <v>3</v>
      </c>
      <c r="F14" s="2">
        <v>3</v>
      </c>
      <c r="G14" s="2">
        <v>3</v>
      </c>
      <c r="H14" s="2">
        <v>3</v>
      </c>
      <c r="I14" s="2">
        <v>2</v>
      </c>
      <c r="J14" s="2">
        <v>3</v>
      </c>
      <c r="K14" s="2">
        <v>2</v>
      </c>
      <c r="L14" s="2">
        <v>3</v>
      </c>
      <c r="M14" s="2">
        <v>2</v>
      </c>
      <c r="N14" s="2">
        <v>3</v>
      </c>
      <c r="O14" s="1">
        <v>2</v>
      </c>
      <c r="P14" s="1">
        <v>3</v>
      </c>
      <c r="Q14" s="1">
        <v>2</v>
      </c>
      <c r="R14" s="1">
        <v>3</v>
      </c>
      <c r="S14" s="16">
        <v>1</v>
      </c>
      <c r="T14" s="18">
        <v>3</v>
      </c>
      <c r="U14" s="6">
        <f t="shared" si="0"/>
        <v>2.1111111111111112</v>
      </c>
      <c r="V14" s="6">
        <f t="shared" si="1"/>
        <v>3</v>
      </c>
    </row>
    <row r="15" spans="1:22" ht="15.75" thickBot="1">
      <c r="A15" s="33">
        <v>11</v>
      </c>
      <c r="B15" s="35" t="s">
        <v>43</v>
      </c>
      <c r="C15" s="20">
        <v>2</v>
      </c>
      <c r="D15" s="2">
        <v>3</v>
      </c>
      <c r="E15" s="2">
        <v>2</v>
      </c>
      <c r="F15" s="2">
        <v>3</v>
      </c>
      <c r="G15" s="2">
        <v>2</v>
      </c>
      <c r="H15" s="2">
        <v>2</v>
      </c>
      <c r="I15" s="2">
        <v>2</v>
      </c>
      <c r="J15" s="2">
        <v>3</v>
      </c>
      <c r="K15" s="2">
        <v>2</v>
      </c>
      <c r="L15" s="2">
        <v>3</v>
      </c>
      <c r="M15" s="2">
        <v>1</v>
      </c>
      <c r="N15" s="2">
        <v>2</v>
      </c>
      <c r="O15" s="1">
        <v>2</v>
      </c>
      <c r="P15" s="1">
        <v>2</v>
      </c>
      <c r="Q15" s="1">
        <v>2</v>
      </c>
      <c r="R15" s="1">
        <v>3</v>
      </c>
      <c r="S15" s="16">
        <v>1</v>
      </c>
      <c r="T15" s="16">
        <v>2</v>
      </c>
      <c r="U15" s="6">
        <f t="shared" si="0"/>
        <v>1.7777777777777777</v>
      </c>
      <c r="V15" s="6">
        <f t="shared" si="1"/>
        <v>2.5555555555555554</v>
      </c>
    </row>
    <row r="16" spans="1:22" ht="15.75" thickBot="1">
      <c r="A16" s="33">
        <v>12</v>
      </c>
      <c r="B16" s="35" t="s">
        <v>44</v>
      </c>
      <c r="C16" s="20">
        <v>3</v>
      </c>
      <c r="D16" s="2">
        <v>3</v>
      </c>
      <c r="E16" s="2">
        <v>3</v>
      </c>
      <c r="F16" s="2">
        <v>3</v>
      </c>
      <c r="G16" s="2">
        <v>3</v>
      </c>
      <c r="H16" s="2">
        <v>3</v>
      </c>
      <c r="I16" s="2">
        <v>2</v>
      </c>
      <c r="J16" s="2">
        <v>3</v>
      </c>
      <c r="K16" s="2">
        <v>2</v>
      </c>
      <c r="L16" s="2">
        <v>3</v>
      </c>
      <c r="M16" s="2">
        <v>2</v>
      </c>
      <c r="N16" s="2">
        <v>3</v>
      </c>
      <c r="O16" s="1">
        <v>2</v>
      </c>
      <c r="P16" s="1">
        <v>3</v>
      </c>
      <c r="Q16" s="1">
        <v>2</v>
      </c>
      <c r="R16" s="1">
        <v>3</v>
      </c>
      <c r="S16" s="16">
        <v>2</v>
      </c>
      <c r="T16" s="16">
        <v>3</v>
      </c>
      <c r="U16" s="6">
        <f t="shared" si="0"/>
        <v>2.3333333333333335</v>
      </c>
      <c r="V16" s="6">
        <f t="shared" si="1"/>
        <v>3</v>
      </c>
    </row>
    <row r="17" spans="1:22" ht="15.75" thickBot="1">
      <c r="A17" s="33">
        <v>13</v>
      </c>
      <c r="B17" s="35" t="s">
        <v>45</v>
      </c>
      <c r="C17" s="20">
        <v>1</v>
      </c>
      <c r="D17" s="2">
        <v>2</v>
      </c>
      <c r="E17" s="2">
        <v>1</v>
      </c>
      <c r="F17" s="2">
        <v>2</v>
      </c>
      <c r="G17" s="2">
        <v>1</v>
      </c>
      <c r="H17" s="2">
        <v>2</v>
      </c>
      <c r="I17" s="2">
        <v>1</v>
      </c>
      <c r="J17" s="2">
        <v>2</v>
      </c>
      <c r="K17" s="2">
        <v>2</v>
      </c>
      <c r="L17" s="2">
        <v>2</v>
      </c>
      <c r="M17" s="2">
        <v>1</v>
      </c>
      <c r="N17" s="2">
        <v>1</v>
      </c>
      <c r="O17" s="1">
        <v>1</v>
      </c>
      <c r="P17" s="18">
        <v>2</v>
      </c>
      <c r="Q17" s="1">
        <v>1</v>
      </c>
      <c r="R17" s="1">
        <v>2</v>
      </c>
      <c r="S17" s="16">
        <v>1</v>
      </c>
      <c r="T17" s="18">
        <v>2</v>
      </c>
      <c r="U17" s="6">
        <f t="shared" si="0"/>
        <v>1.1111111111111112</v>
      </c>
      <c r="V17" s="6">
        <f t="shared" si="1"/>
        <v>1.8888888888888888</v>
      </c>
    </row>
    <row r="18" spans="1:22" ht="15.75" thickBot="1">
      <c r="A18" s="33">
        <v>14</v>
      </c>
      <c r="B18" s="35" t="s">
        <v>46</v>
      </c>
      <c r="C18" s="20">
        <v>1</v>
      </c>
      <c r="D18" s="2">
        <v>2</v>
      </c>
      <c r="E18" s="2">
        <v>2</v>
      </c>
      <c r="F18" s="2">
        <v>3</v>
      </c>
      <c r="G18" s="2">
        <v>2</v>
      </c>
      <c r="H18" s="2">
        <v>3</v>
      </c>
      <c r="I18" s="2">
        <v>1</v>
      </c>
      <c r="J18" s="2">
        <v>3</v>
      </c>
      <c r="K18" s="2">
        <v>2</v>
      </c>
      <c r="L18" s="2">
        <v>3</v>
      </c>
      <c r="M18" s="2">
        <v>1</v>
      </c>
      <c r="N18" s="2">
        <v>2</v>
      </c>
      <c r="O18" s="1">
        <v>2</v>
      </c>
      <c r="P18" s="18">
        <v>3</v>
      </c>
      <c r="Q18" s="1">
        <v>1</v>
      </c>
      <c r="R18" s="1">
        <v>2</v>
      </c>
      <c r="S18" s="16">
        <v>1</v>
      </c>
      <c r="T18" s="16">
        <v>2</v>
      </c>
      <c r="U18" s="6">
        <f t="shared" si="0"/>
        <v>1.4444444444444444</v>
      </c>
      <c r="V18" s="6">
        <f t="shared" si="1"/>
        <v>2.5555555555555554</v>
      </c>
    </row>
    <row r="19" spans="1:22" ht="15.75" thickBot="1">
      <c r="A19" s="33">
        <v>15</v>
      </c>
      <c r="B19" s="35" t="s">
        <v>47</v>
      </c>
      <c r="C19" s="20">
        <v>2</v>
      </c>
      <c r="D19" s="2">
        <v>3</v>
      </c>
      <c r="E19" s="2">
        <v>2</v>
      </c>
      <c r="F19" s="2">
        <v>3</v>
      </c>
      <c r="G19" s="2">
        <v>2</v>
      </c>
      <c r="H19" s="2">
        <v>3</v>
      </c>
      <c r="I19" s="2">
        <v>2</v>
      </c>
      <c r="J19" s="2">
        <v>3</v>
      </c>
      <c r="K19" s="2">
        <v>2</v>
      </c>
      <c r="L19" s="2">
        <v>3</v>
      </c>
      <c r="M19" s="2">
        <v>1</v>
      </c>
      <c r="N19" s="2">
        <v>2</v>
      </c>
      <c r="O19" s="1">
        <v>2</v>
      </c>
      <c r="P19" s="18">
        <v>3</v>
      </c>
      <c r="Q19" s="1">
        <v>2</v>
      </c>
      <c r="R19" s="1">
        <v>3</v>
      </c>
      <c r="S19" s="16">
        <v>1</v>
      </c>
      <c r="T19" s="16">
        <v>3</v>
      </c>
      <c r="U19" s="6">
        <f t="shared" si="0"/>
        <v>1.7777777777777777</v>
      </c>
      <c r="V19" s="6">
        <f t="shared" si="1"/>
        <v>2.8888888888888888</v>
      </c>
    </row>
    <row r="20" spans="1:22" ht="15.75" thickBot="1">
      <c r="A20" s="33">
        <v>16</v>
      </c>
      <c r="B20" s="35" t="s">
        <v>48</v>
      </c>
      <c r="C20" s="20">
        <v>2</v>
      </c>
      <c r="D20" s="2">
        <v>3</v>
      </c>
      <c r="E20" s="2">
        <v>2</v>
      </c>
      <c r="F20" s="2">
        <v>3</v>
      </c>
      <c r="G20" s="2">
        <v>2</v>
      </c>
      <c r="H20" s="2">
        <v>3</v>
      </c>
      <c r="I20" s="2">
        <v>2</v>
      </c>
      <c r="J20" s="2">
        <v>3</v>
      </c>
      <c r="K20" s="2">
        <v>2</v>
      </c>
      <c r="L20" s="2">
        <v>3</v>
      </c>
      <c r="M20" s="2">
        <v>1</v>
      </c>
      <c r="N20" s="2">
        <v>2</v>
      </c>
      <c r="O20" s="1">
        <v>1</v>
      </c>
      <c r="P20" s="18">
        <v>3</v>
      </c>
      <c r="Q20" s="1">
        <v>1</v>
      </c>
      <c r="R20" s="1">
        <v>2</v>
      </c>
      <c r="S20" s="16">
        <v>1</v>
      </c>
      <c r="T20" s="16">
        <v>3</v>
      </c>
      <c r="U20" s="6">
        <f t="shared" si="0"/>
        <v>1.5555555555555556</v>
      </c>
      <c r="V20" s="6">
        <f t="shared" si="1"/>
        <v>2.7777777777777777</v>
      </c>
    </row>
    <row r="21" spans="1:22" ht="15.75" thickBot="1">
      <c r="A21" s="33">
        <v>17</v>
      </c>
      <c r="B21" s="35" t="s">
        <v>49</v>
      </c>
      <c r="C21" s="20">
        <v>3</v>
      </c>
      <c r="D21" s="2">
        <v>3</v>
      </c>
      <c r="E21" s="2">
        <v>3</v>
      </c>
      <c r="F21" s="2">
        <v>3</v>
      </c>
      <c r="G21" s="2">
        <v>2</v>
      </c>
      <c r="H21" s="2">
        <v>3</v>
      </c>
      <c r="I21" s="2">
        <v>2</v>
      </c>
      <c r="J21" s="2">
        <v>3</v>
      </c>
      <c r="K21" s="2">
        <v>2</v>
      </c>
      <c r="L21" s="2">
        <v>3</v>
      </c>
      <c r="M21" s="2">
        <v>2</v>
      </c>
      <c r="N21" s="2">
        <v>3</v>
      </c>
      <c r="O21" s="1">
        <v>2</v>
      </c>
      <c r="P21" s="1">
        <v>3</v>
      </c>
      <c r="Q21" s="1">
        <v>2</v>
      </c>
      <c r="R21" s="1">
        <v>3</v>
      </c>
      <c r="S21" s="16">
        <v>1</v>
      </c>
      <c r="T21" s="16">
        <v>3</v>
      </c>
      <c r="U21" s="6">
        <f t="shared" si="0"/>
        <v>2.1111111111111112</v>
      </c>
      <c r="V21" s="6">
        <f t="shared" si="1"/>
        <v>3</v>
      </c>
    </row>
    <row r="22" spans="1:22" ht="15.75" thickBot="1">
      <c r="A22" s="33">
        <v>18</v>
      </c>
      <c r="B22" s="35" t="s">
        <v>50</v>
      </c>
      <c r="C22" s="20">
        <v>3</v>
      </c>
      <c r="D22" s="2">
        <v>3</v>
      </c>
      <c r="E22" s="2">
        <v>3</v>
      </c>
      <c r="F22" s="2">
        <v>3</v>
      </c>
      <c r="G22" s="2">
        <v>2</v>
      </c>
      <c r="H22" s="2">
        <v>3</v>
      </c>
      <c r="I22" s="2">
        <v>2</v>
      </c>
      <c r="J22" s="2">
        <v>3</v>
      </c>
      <c r="K22" s="2">
        <v>2</v>
      </c>
      <c r="L22" s="2">
        <v>3</v>
      </c>
      <c r="M22" s="2">
        <v>1</v>
      </c>
      <c r="N22" s="2">
        <v>2</v>
      </c>
      <c r="O22" s="1">
        <v>2</v>
      </c>
      <c r="P22" s="1">
        <v>3</v>
      </c>
      <c r="Q22" s="1">
        <v>2</v>
      </c>
      <c r="R22" s="1">
        <v>3</v>
      </c>
      <c r="S22" s="16">
        <v>1</v>
      </c>
      <c r="T22" s="16">
        <v>3</v>
      </c>
      <c r="U22" s="6">
        <f t="shared" si="0"/>
        <v>2</v>
      </c>
      <c r="V22" s="6">
        <f t="shared" si="1"/>
        <v>2.8888888888888888</v>
      </c>
    </row>
    <row r="23" spans="1:22" ht="15.75" thickBot="1">
      <c r="A23" s="33">
        <v>19</v>
      </c>
      <c r="B23" s="35" t="s">
        <v>51</v>
      </c>
      <c r="C23" s="20">
        <v>2</v>
      </c>
      <c r="D23" s="2">
        <v>3</v>
      </c>
      <c r="E23" s="2">
        <v>2</v>
      </c>
      <c r="F23" s="2">
        <v>3</v>
      </c>
      <c r="G23" s="2">
        <v>2</v>
      </c>
      <c r="H23" s="2">
        <v>3</v>
      </c>
      <c r="I23" s="2">
        <v>2</v>
      </c>
      <c r="J23" s="2">
        <v>3</v>
      </c>
      <c r="K23" s="2">
        <v>2</v>
      </c>
      <c r="L23" s="2">
        <v>3</v>
      </c>
      <c r="M23" s="2">
        <v>1</v>
      </c>
      <c r="N23" s="2">
        <v>2</v>
      </c>
      <c r="O23" s="1">
        <v>1</v>
      </c>
      <c r="P23" s="18">
        <v>3</v>
      </c>
      <c r="Q23" s="1">
        <v>1</v>
      </c>
      <c r="R23" s="18">
        <v>3</v>
      </c>
      <c r="S23" s="16">
        <v>1</v>
      </c>
      <c r="T23" s="18">
        <v>3</v>
      </c>
      <c r="U23" s="6">
        <f t="shared" si="0"/>
        <v>1.5555555555555556</v>
      </c>
      <c r="V23" s="6">
        <f t="shared" si="1"/>
        <v>2.8888888888888888</v>
      </c>
    </row>
    <row r="24" spans="1:22" ht="15.75" thickBot="1">
      <c r="A24" s="33">
        <v>20</v>
      </c>
      <c r="B24" s="35" t="s">
        <v>52</v>
      </c>
      <c r="C24" s="20">
        <v>2</v>
      </c>
      <c r="D24" s="2">
        <v>3</v>
      </c>
      <c r="E24" s="2">
        <v>2</v>
      </c>
      <c r="F24" s="2">
        <v>3</v>
      </c>
      <c r="G24" s="2">
        <v>2</v>
      </c>
      <c r="H24" s="2">
        <v>3</v>
      </c>
      <c r="I24" s="2">
        <v>2</v>
      </c>
      <c r="J24" s="2">
        <v>3</v>
      </c>
      <c r="K24" s="2">
        <v>2</v>
      </c>
      <c r="L24" s="2">
        <v>3</v>
      </c>
      <c r="M24" s="2">
        <v>1</v>
      </c>
      <c r="N24" s="2">
        <v>2</v>
      </c>
      <c r="O24" s="1">
        <v>2</v>
      </c>
      <c r="P24" s="18">
        <v>3</v>
      </c>
      <c r="Q24" s="1">
        <v>2</v>
      </c>
      <c r="R24" s="18">
        <v>3</v>
      </c>
      <c r="S24" s="16">
        <v>1</v>
      </c>
      <c r="T24" s="18">
        <v>3</v>
      </c>
      <c r="U24" s="6">
        <f t="shared" si="0"/>
        <v>1.7777777777777777</v>
      </c>
      <c r="V24" s="6">
        <f t="shared" si="1"/>
        <v>2.8888888888888888</v>
      </c>
    </row>
    <row r="25" spans="1:22" ht="15.75" thickBot="1">
      <c r="A25" s="33">
        <v>21</v>
      </c>
      <c r="B25" s="35" t="s">
        <v>53</v>
      </c>
      <c r="C25" s="20">
        <v>2</v>
      </c>
      <c r="D25" s="2">
        <v>3</v>
      </c>
      <c r="E25" s="2">
        <v>2</v>
      </c>
      <c r="F25" s="2">
        <v>3</v>
      </c>
      <c r="G25" s="2">
        <v>2</v>
      </c>
      <c r="H25" s="2">
        <v>3</v>
      </c>
      <c r="I25" s="2">
        <v>2</v>
      </c>
      <c r="J25" s="2">
        <v>3</v>
      </c>
      <c r="K25" s="2">
        <v>2</v>
      </c>
      <c r="L25" s="2">
        <v>3</v>
      </c>
      <c r="M25" s="2">
        <v>1</v>
      </c>
      <c r="N25" s="2">
        <v>2</v>
      </c>
      <c r="O25" s="1">
        <v>2</v>
      </c>
      <c r="P25" s="18">
        <v>3</v>
      </c>
      <c r="Q25" s="1">
        <v>2</v>
      </c>
      <c r="R25" s="18">
        <v>3</v>
      </c>
      <c r="S25" s="16">
        <v>1</v>
      </c>
      <c r="T25" s="18">
        <v>2</v>
      </c>
      <c r="U25" s="6">
        <f t="shared" si="0"/>
        <v>1.7777777777777777</v>
      </c>
      <c r="V25" s="6">
        <f t="shared" si="1"/>
        <v>2.7777777777777777</v>
      </c>
    </row>
    <row r="26" spans="1:22" ht="15.75" thickBot="1">
      <c r="A26" s="33">
        <v>22</v>
      </c>
      <c r="B26" s="35" t="s">
        <v>54</v>
      </c>
      <c r="C26" s="20">
        <v>2</v>
      </c>
      <c r="D26" s="2">
        <v>3</v>
      </c>
      <c r="E26" s="2">
        <v>2</v>
      </c>
      <c r="F26" s="2">
        <v>3</v>
      </c>
      <c r="G26" s="2">
        <v>2</v>
      </c>
      <c r="H26" s="2">
        <v>3</v>
      </c>
      <c r="I26" s="2">
        <v>2</v>
      </c>
      <c r="J26" s="2">
        <v>3</v>
      </c>
      <c r="K26" s="2">
        <v>2</v>
      </c>
      <c r="L26" s="2">
        <v>3</v>
      </c>
      <c r="M26" s="2">
        <v>1</v>
      </c>
      <c r="N26" s="2">
        <v>2</v>
      </c>
      <c r="O26" s="1">
        <v>1</v>
      </c>
      <c r="P26" s="18">
        <v>3</v>
      </c>
      <c r="Q26" s="1">
        <v>1</v>
      </c>
      <c r="R26" s="18">
        <v>2</v>
      </c>
      <c r="S26" s="16">
        <v>1</v>
      </c>
      <c r="T26" s="18">
        <v>2</v>
      </c>
      <c r="U26" s="6">
        <f t="shared" si="0"/>
        <v>1.5555555555555556</v>
      </c>
      <c r="V26" s="6">
        <f t="shared" si="1"/>
        <v>2.6666666666666665</v>
      </c>
    </row>
    <row r="27" spans="1:22" ht="15.75" thickBot="1">
      <c r="A27" s="33">
        <v>23</v>
      </c>
      <c r="B27" s="35" t="s">
        <v>55</v>
      </c>
      <c r="C27" s="20">
        <v>2</v>
      </c>
      <c r="D27" s="2">
        <v>3</v>
      </c>
      <c r="E27" s="2">
        <v>2</v>
      </c>
      <c r="F27" s="2">
        <v>3</v>
      </c>
      <c r="G27" s="2">
        <v>2</v>
      </c>
      <c r="H27" s="2">
        <v>3</v>
      </c>
      <c r="I27" s="2">
        <v>2</v>
      </c>
      <c r="J27" s="2">
        <v>3</v>
      </c>
      <c r="K27" s="2">
        <v>2</v>
      </c>
      <c r="L27" s="2">
        <v>3</v>
      </c>
      <c r="M27" s="2">
        <v>1</v>
      </c>
      <c r="N27" s="2">
        <v>2</v>
      </c>
      <c r="O27" s="1">
        <v>1</v>
      </c>
      <c r="P27" s="18">
        <v>3</v>
      </c>
      <c r="Q27" s="1">
        <v>1</v>
      </c>
      <c r="R27" s="18">
        <v>2</v>
      </c>
      <c r="S27" s="16">
        <v>1</v>
      </c>
      <c r="T27" s="18">
        <v>2</v>
      </c>
      <c r="U27" s="6">
        <f t="shared" si="0"/>
        <v>1.5555555555555556</v>
      </c>
      <c r="V27" s="6">
        <f t="shared" si="1"/>
        <v>2.6666666666666665</v>
      </c>
    </row>
    <row r="28" spans="1:22" ht="15.75" thickBot="1">
      <c r="A28" s="33">
        <v>24</v>
      </c>
      <c r="B28" s="35" t="s">
        <v>66</v>
      </c>
      <c r="C28" s="20"/>
      <c r="D28" s="2">
        <v>2</v>
      </c>
      <c r="E28" s="2"/>
      <c r="F28" s="2">
        <v>2</v>
      </c>
      <c r="G28" s="2"/>
      <c r="H28" s="2">
        <v>2</v>
      </c>
      <c r="I28" s="2"/>
      <c r="J28" s="2">
        <v>2</v>
      </c>
      <c r="K28" s="2"/>
      <c r="L28" s="2">
        <v>2</v>
      </c>
      <c r="M28" s="2"/>
      <c r="N28" s="2">
        <v>2</v>
      </c>
      <c r="O28" s="1"/>
      <c r="P28" s="18">
        <v>2</v>
      </c>
      <c r="Q28" s="1"/>
      <c r="R28" s="18">
        <v>2</v>
      </c>
      <c r="S28" s="16"/>
      <c r="T28" s="18">
        <v>2</v>
      </c>
      <c r="U28" s="6"/>
      <c r="V28" s="6">
        <v>2</v>
      </c>
    </row>
    <row r="29" spans="1:22" ht="15.75" thickBot="1">
      <c r="A29" s="33">
        <v>25</v>
      </c>
      <c r="B29" s="34" t="s">
        <v>57</v>
      </c>
      <c r="C29" s="20">
        <v>3</v>
      </c>
      <c r="D29" s="2">
        <v>3</v>
      </c>
      <c r="E29" s="2">
        <v>3</v>
      </c>
      <c r="F29" s="2">
        <v>3</v>
      </c>
      <c r="G29" s="2">
        <v>2</v>
      </c>
      <c r="H29" s="2">
        <v>3</v>
      </c>
      <c r="I29" s="2">
        <v>2</v>
      </c>
      <c r="J29" s="2">
        <v>3</v>
      </c>
      <c r="K29" s="2">
        <v>2</v>
      </c>
      <c r="L29" s="2">
        <v>3</v>
      </c>
      <c r="M29" s="2">
        <v>2</v>
      </c>
      <c r="N29" s="2">
        <v>3</v>
      </c>
      <c r="O29" s="1">
        <v>2</v>
      </c>
      <c r="P29" s="18">
        <v>3</v>
      </c>
      <c r="Q29" s="1">
        <v>2</v>
      </c>
      <c r="R29" s="18">
        <v>2</v>
      </c>
      <c r="S29" s="16">
        <v>1</v>
      </c>
      <c r="T29" s="18">
        <v>3</v>
      </c>
      <c r="U29" s="6">
        <f t="shared" si="0"/>
        <v>2.1111111111111112</v>
      </c>
      <c r="V29" s="6">
        <f t="shared" si="1"/>
        <v>2.8888888888888888</v>
      </c>
    </row>
    <row r="30" spans="1:22" ht="15.75" thickBot="1">
      <c r="A30" s="33">
        <v>26</v>
      </c>
      <c r="B30" s="35" t="s">
        <v>58</v>
      </c>
      <c r="C30" s="20">
        <v>2</v>
      </c>
      <c r="D30" s="2">
        <v>2</v>
      </c>
      <c r="E30" s="2">
        <v>1</v>
      </c>
      <c r="F30" s="2">
        <v>2</v>
      </c>
      <c r="G30" s="2">
        <v>1</v>
      </c>
      <c r="H30" s="2">
        <v>2</v>
      </c>
      <c r="I30" s="2">
        <v>1</v>
      </c>
      <c r="J30" s="2">
        <v>2</v>
      </c>
      <c r="K30" s="2">
        <v>1</v>
      </c>
      <c r="L30" s="2">
        <v>2</v>
      </c>
      <c r="M30" s="2">
        <v>1</v>
      </c>
      <c r="N30" s="2">
        <v>2</v>
      </c>
      <c r="O30" s="1">
        <v>1</v>
      </c>
      <c r="P30" s="1">
        <v>2</v>
      </c>
      <c r="Q30" s="1">
        <v>1</v>
      </c>
      <c r="R30" s="1">
        <v>1</v>
      </c>
      <c r="S30" s="16">
        <v>1</v>
      </c>
      <c r="T30" s="16">
        <v>1</v>
      </c>
      <c r="U30" s="6">
        <f t="shared" si="0"/>
        <v>1.1111111111111112</v>
      </c>
      <c r="V30" s="6">
        <f t="shared" si="1"/>
        <v>1.7777777777777777</v>
      </c>
    </row>
    <row r="31" spans="1:22" ht="15.75" thickBot="1">
      <c r="A31" s="33">
        <v>27</v>
      </c>
      <c r="B31" s="35" t="s">
        <v>59</v>
      </c>
      <c r="C31" s="20">
        <v>1</v>
      </c>
      <c r="D31" s="2">
        <v>2</v>
      </c>
      <c r="E31" s="2">
        <v>1</v>
      </c>
      <c r="F31" s="2">
        <v>2</v>
      </c>
      <c r="G31" s="2">
        <v>1</v>
      </c>
      <c r="H31" s="2">
        <v>1</v>
      </c>
      <c r="I31" s="2">
        <v>1</v>
      </c>
      <c r="J31" s="2">
        <v>2</v>
      </c>
      <c r="K31" s="2">
        <v>1</v>
      </c>
      <c r="L31" s="2">
        <v>1</v>
      </c>
      <c r="M31" s="2">
        <v>1</v>
      </c>
      <c r="N31" s="2">
        <v>2</v>
      </c>
      <c r="O31" s="1">
        <v>1</v>
      </c>
      <c r="P31" s="1">
        <v>1</v>
      </c>
      <c r="Q31" s="1">
        <v>1</v>
      </c>
      <c r="R31" s="1">
        <v>1</v>
      </c>
      <c r="S31" s="16">
        <v>1</v>
      </c>
      <c r="T31" s="16">
        <v>1</v>
      </c>
      <c r="U31" s="6">
        <f t="shared" si="0"/>
        <v>1</v>
      </c>
      <c r="V31" s="6">
        <f t="shared" si="1"/>
        <v>1.4444444444444444</v>
      </c>
    </row>
    <row r="32" spans="1:22" ht="15.75" thickBot="1">
      <c r="A32" s="33">
        <v>28</v>
      </c>
      <c r="B32" s="35" t="s">
        <v>60</v>
      </c>
      <c r="C32" s="20">
        <v>1</v>
      </c>
      <c r="D32" s="2">
        <v>2</v>
      </c>
      <c r="E32" s="2">
        <v>1</v>
      </c>
      <c r="F32" s="2">
        <v>2</v>
      </c>
      <c r="G32" s="2">
        <v>2</v>
      </c>
      <c r="H32" s="2">
        <v>3</v>
      </c>
      <c r="I32" s="2">
        <v>2</v>
      </c>
      <c r="J32" s="2">
        <v>3</v>
      </c>
      <c r="K32" s="2">
        <v>1</v>
      </c>
      <c r="L32" s="2">
        <v>2</v>
      </c>
      <c r="M32" s="2">
        <v>1</v>
      </c>
      <c r="N32" s="2">
        <v>2</v>
      </c>
      <c r="O32" s="1">
        <v>1</v>
      </c>
      <c r="P32" s="1">
        <v>2</v>
      </c>
      <c r="Q32" s="1">
        <v>1</v>
      </c>
      <c r="R32" s="1">
        <v>2</v>
      </c>
      <c r="S32" s="16">
        <v>1</v>
      </c>
      <c r="T32" s="18">
        <v>2</v>
      </c>
      <c r="U32" s="6">
        <f t="shared" si="0"/>
        <v>1.2222222222222223</v>
      </c>
      <c r="V32" s="6">
        <f t="shared" si="1"/>
        <v>2.2222222222222223</v>
      </c>
    </row>
    <row r="33" spans="1:22" ht="15.75" thickBot="1">
      <c r="A33" s="33">
        <v>29</v>
      </c>
      <c r="B33" s="35" t="s">
        <v>61</v>
      </c>
      <c r="C33" s="20">
        <v>2</v>
      </c>
      <c r="D33" s="2">
        <v>3</v>
      </c>
      <c r="E33" s="2">
        <v>2</v>
      </c>
      <c r="F33" s="2">
        <v>3</v>
      </c>
      <c r="G33" s="2">
        <v>2</v>
      </c>
      <c r="H33" s="2">
        <v>3</v>
      </c>
      <c r="I33" s="2">
        <v>2</v>
      </c>
      <c r="J33" s="2">
        <v>3</v>
      </c>
      <c r="K33" s="2">
        <v>2</v>
      </c>
      <c r="L33" s="2">
        <v>3</v>
      </c>
      <c r="M33" s="2">
        <v>1</v>
      </c>
      <c r="N33" s="2">
        <v>2</v>
      </c>
      <c r="O33" s="1">
        <v>2</v>
      </c>
      <c r="P33" s="1">
        <v>3</v>
      </c>
      <c r="Q33" s="1">
        <v>2</v>
      </c>
      <c r="R33" s="1">
        <v>3</v>
      </c>
      <c r="S33" s="16">
        <v>1</v>
      </c>
      <c r="T33" s="18">
        <v>2</v>
      </c>
      <c r="U33" s="6">
        <f t="shared" si="0"/>
        <v>1.7777777777777777</v>
      </c>
      <c r="V33" s="6">
        <f t="shared" si="1"/>
        <v>2.7777777777777777</v>
      </c>
    </row>
    <row r="34" spans="1:22">
      <c r="A34" s="33">
        <v>30</v>
      </c>
      <c r="B34" s="36" t="s">
        <v>62</v>
      </c>
      <c r="C34" s="20"/>
      <c r="D34" s="2">
        <v>3</v>
      </c>
      <c r="E34" s="2"/>
      <c r="F34" s="2">
        <v>3</v>
      </c>
      <c r="G34" s="2"/>
      <c r="H34" s="2">
        <v>3</v>
      </c>
      <c r="I34" s="2"/>
      <c r="J34" s="2">
        <v>3</v>
      </c>
      <c r="K34" s="2"/>
      <c r="L34" s="2">
        <v>3</v>
      </c>
      <c r="M34" s="2"/>
      <c r="N34" s="2">
        <v>3</v>
      </c>
      <c r="O34" s="15"/>
      <c r="P34" s="15">
        <v>3</v>
      </c>
      <c r="Q34" s="15"/>
      <c r="R34" s="15">
        <v>3</v>
      </c>
      <c r="S34" s="16"/>
      <c r="T34" s="16">
        <v>2</v>
      </c>
      <c r="U34" s="6">
        <v>0</v>
      </c>
      <c r="V34" s="6">
        <f t="shared" si="1"/>
        <v>2.8888888888888888</v>
      </c>
    </row>
    <row r="35" spans="1:22" ht="15.75" thickBot="1">
      <c r="A35" s="33">
        <v>31</v>
      </c>
      <c r="B35" s="36" t="s">
        <v>67</v>
      </c>
      <c r="C35" s="20"/>
      <c r="D35" s="2">
        <v>2</v>
      </c>
      <c r="E35" s="2"/>
      <c r="F35" s="2">
        <v>2</v>
      </c>
      <c r="G35" s="2"/>
      <c r="H35" s="2">
        <v>2</v>
      </c>
      <c r="I35" s="2"/>
      <c r="J35" s="2">
        <v>2</v>
      </c>
      <c r="K35" s="2"/>
      <c r="L35" s="2">
        <v>2</v>
      </c>
      <c r="M35" s="2"/>
      <c r="N35" s="2">
        <v>2</v>
      </c>
      <c r="O35" s="40"/>
      <c r="P35" s="40">
        <v>2</v>
      </c>
      <c r="Q35" s="40"/>
      <c r="R35" s="40">
        <v>2</v>
      </c>
      <c r="S35" s="40"/>
      <c r="T35" s="40">
        <v>2</v>
      </c>
      <c r="U35" s="6"/>
      <c r="V35" s="6">
        <v>2</v>
      </c>
    </row>
    <row r="36" spans="1:22" ht="15.75" thickBot="1">
      <c r="A36" s="33">
        <v>32</v>
      </c>
      <c r="B36" s="34" t="s">
        <v>63</v>
      </c>
      <c r="C36" s="20">
        <v>3</v>
      </c>
      <c r="D36" s="2">
        <v>3</v>
      </c>
      <c r="E36" s="2">
        <v>3</v>
      </c>
      <c r="F36" s="2">
        <v>3</v>
      </c>
      <c r="G36" s="2">
        <v>3</v>
      </c>
      <c r="H36" s="2">
        <v>3</v>
      </c>
      <c r="I36" s="2">
        <v>2</v>
      </c>
      <c r="J36" s="2">
        <v>3</v>
      </c>
      <c r="K36" s="2">
        <v>3</v>
      </c>
      <c r="L36" s="2">
        <v>3</v>
      </c>
      <c r="M36" s="2">
        <v>2</v>
      </c>
      <c r="N36" s="2">
        <v>3</v>
      </c>
      <c r="O36" s="15">
        <v>2</v>
      </c>
      <c r="P36" s="15">
        <v>3</v>
      </c>
      <c r="Q36" s="15">
        <v>2</v>
      </c>
      <c r="R36" s="15">
        <v>3</v>
      </c>
      <c r="S36" s="16">
        <v>2</v>
      </c>
      <c r="T36" s="16">
        <v>3</v>
      </c>
      <c r="U36" s="6">
        <f t="shared" si="0"/>
        <v>2.4444444444444446</v>
      </c>
      <c r="V36" s="6">
        <f t="shared" si="1"/>
        <v>3</v>
      </c>
    </row>
    <row r="37" spans="1:22" ht="15.75" thickBot="1">
      <c r="A37" s="33">
        <v>33</v>
      </c>
      <c r="B37" s="35" t="s">
        <v>64</v>
      </c>
      <c r="C37" s="20">
        <v>3</v>
      </c>
      <c r="D37" s="2">
        <v>3</v>
      </c>
      <c r="E37" s="2">
        <v>3</v>
      </c>
      <c r="F37" s="2">
        <v>3</v>
      </c>
      <c r="G37" s="2">
        <v>3</v>
      </c>
      <c r="H37" s="2">
        <v>3</v>
      </c>
      <c r="I37" s="2">
        <v>2</v>
      </c>
      <c r="J37" s="2">
        <v>3</v>
      </c>
      <c r="K37" s="2">
        <v>2</v>
      </c>
      <c r="L37" s="2">
        <v>3</v>
      </c>
      <c r="M37" s="2">
        <v>2</v>
      </c>
      <c r="N37" s="2">
        <v>3</v>
      </c>
      <c r="O37" s="15">
        <v>2</v>
      </c>
      <c r="P37" s="18">
        <v>3</v>
      </c>
      <c r="Q37" s="15">
        <v>2</v>
      </c>
      <c r="R37" s="15">
        <v>3</v>
      </c>
      <c r="S37" s="16">
        <v>1</v>
      </c>
      <c r="T37" s="18">
        <v>3</v>
      </c>
      <c r="U37" s="6">
        <f t="shared" si="0"/>
        <v>2.2222222222222223</v>
      </c>
      <c r="V37" s="6">
        <f t="shared" si="1"/>
        <v>3</v>
      </c>
    </row>
    <row r="38" spans="1:22" ht="15.75" thickBot="1">
      <c r="A38" s="33">
        <v>34</v>
      </c>
      <c r="B38" s="35" t="s">
        <v>65</v>
      </c>
      <c r="C38" s="20">
        <v>2</v>
      </c>
      <c r="D38" s="2">
        <v>3</v>
      </c>
      <c r="E38" s="2">
        <v>2</v>
      </c>
      <c r="F38" s="2">
        <v>3</v>
      </c>
      <c r="G38" s="2">
        <v>2</v>
      </c>
      <c r="H38" s="2">
        <v>3</v>
      </c>
      <c r="I38" s="2">
        <v>2</v>
      </c>
      <c r="J38" s="2">
        <v>3</v>
      </c>
      <c r="K38" s="2">
        <v>2</v>
      </c>
      <c r="L38" s="2">
        <v>3</v>
      </c>
      <c r="M38" s="2">
        <v>1</v>
      </c>
      <c r="N38" s="2">
        <v>2</v>
      </c>
      <c r="O38" s="18">
        <v>2</v>
      </c>
      <c r="P38" s="18">
        <v>2</v>
      </c>
      <c r="Q38" s="18">
        <v>2</v>
      </c>
      <c r="R38" s="18">
        <v>3</v>
      </c>
      <c r="S38" s="18">
        <v>1</v>
      </c>
      <c r="T38" s="18">
        <v>2</v>
      </c>
      <c r="U38" s="6">
        <f t="shared" si="0"/>
        <v>1.7777777777777777</v>
      </c>
      <c r="V38" s="6">
        <f t="shared" si="1"/>
        <v>2.6666666666666665</v>
      </c>
    </row>
    <row r="39" spans="1:22" ht="15" customHeight="1">
      <c r="A39" s="73" t="s">
        <v>6</v>
      </c>
      <c r="B39" s="72"/>
      <c r="C39" s="2">
        <f>COUNTIF(C5:C38, "3")</f>
        <v>6</v>
      </c>
      <c r="D39" s="2">
        <f t="shared" ref="D39" si="2">COUNTIF(D5:D38, "3")</f>
        <v>24</v>
      </c>
      <c r="E39" s="2">
        <f t="shared" ref="E39:T39" si="3">COUNTIF(E5:E38, "3")</f>
        <v>8</v>
      </c>
      <c r="F39" s="2">
        <f t="shared" si="3"/>
        <v>25</v>
      </c>
      <c r="G39" s="2">
        <f t="shared" si="3"/>
        <v>5</v>
      </c>
      <c r="H39" s="2">
        <f t="shared" si="3"/>
        <v>27</v>
      </c>
      <c r="I39" s="2">
        <f t="shared" si="3"/>
        <v>1</v>
      </c>
      <c r="J39" s="2">
        <f t="shared" si="3"/>
        <v>26</v>
      </c>
      <c r="K39" s="2">
        <f t="shared" si="3"/>
        <v>3</v>
      </c>
      <c r="L39" s="2">
        <f t="shared" si="3"/>
        <v>25</v>
      </c>
      <c r="M39" s="2">
        <f t="shared" si="3"/>
        <v>0</v>
      </c>
      <c r="N39" s="2">
        <f t="shared" si="3"/>
        <v>11</v>
      </c>
      <c r="O39" s="2">
        <f t="shared" si="3"/>
        <v>0</v>
      </c>
      <c r="P39" s="2">
        <f t="shared" si="3"/>
        <v>21</v>
      </c>
      <c r="Q39" s="2">
        <f t="shared" si="3"/>
        <v>0</v>
      </c>
      <c r="R39" s="2">
        <f t="shared" si="3"/>
        <v>19</v>
      </c>
      <c r="S39" s="2">
        <f t="shared" si="3"/>
        <v>0</v>
      </c>
      <c r="T39" s="2">
        <f t="shared" si="3"/>
        <v>11</v>
      </c>
      <c r="U39" s="25">
        <f>(C39+E39+G39+I39+K39+M39+O39+Q39+S39)/9</f>
        <v>2.5555555555555554</v>
      </c>
      <c r="V39" s="25">
        <f t="shared" si="1"/>
        <v>21</v>
      </c>
    </row>
    <row r="40" spans="1:22">
      <c r="A40" s="54"/>
      <c r="B40" s="55"/>
      <c r="C40" s="22">
        <f>(C39*100)/33</f>
        <v>18.181818181818183</v>
      </c>
      <c r="D40" s="22">
        <f>(D39*100)/34</f>
        <v>70.588235294117652</v>
      </c>
      <c r="E40" s="22">
        <f t="shared" ref="E40:S40" si="4">(E39*100)/33</f>
        <v>24.242424242424242</v>
      </c>
      <c r="F40" s="22">
        <f>(F39*100)/34</f>
        <v>73.529411764705884</v>
      </c>
      <c r="G40" s="22">
        <f t="shared" si="4"/>
        <v>15.151515151515152</v>
      </c>
      <c r="H40" s="22">
        <f>(H39*100)/34</f>
        <v>79.411764705882348</v>
      </c>
      <c r="I40" s="22">
        <f t="shared" si="4"/>
        <v>3.0303030303030303</v>
      </c>
      <c r="J40" s="22">
        <f>(J39*100)/34</f>
        <v>76.470588235294116</v>
      </c>
      <c r="K40" s="22">
        <f t="shared" si="4"/>
        <v>9.0909090909090917</v>
      </c>
      <c r="L40" s="22">
        <f>(L39*100)/34</f>
        <v>73.529411764705884</v>
      </c>
      <c r="M40" s="22">
        <f t="shared" si="4"/>
        <v>0</v>
      </c>
      <c r="N40" s="22">
        <f>(N39*100)/34</f>
        <v>32.352941176470587</v>
      </c>
      <c r="O40" s="22">
        <f t="shared" si="4"/>
        <v>0</v>
      </c>
      <c r="P40" s="22">
        <f>(P39*100)/34</f>
        <v>61.764705882352942</v>
      </c>
      <c r="Q40" s="22">
        <f t="shared" si="4"/>
        <v>0</v>
      </c>
      <c r="R40" s="22">
        <f>(R39*100)/34</f>
        <v>55.882352941176471</v>
      </c>
      <c r="S40" s="22">
        <f t="shared" si="4"/>
        <v>0</v>
      </c>
      <c r="T40" s="22">
        <f>(T39*100)/34</f>
        <v>32.352941176470587</v>
      </c>
      <c r="U40" s="31">
        <f t="shared" si="0"/>
        <v>7.7441077441077448</v>
      </c>
      <c r="V40" s="31">
        <f t="shared" si="1"/>
        <v>61.764705882352942</v>
      </c>
    </row>
    <row r="41" spans="1:22" ht="15" customHeight="1">
      <c r="A41" s="52" t="s">
        <v>7</v>
      </c>
      <c r="B41" s="53"/>
      <c r="C41" s="2">
        <f>COUNTIF(C5:C38, "2")</f>
        <v>18</v>
      </c>
      <c r="D41" s="2">
        <f t="shared" ref="D41" si="5">COUNTIF(D5:D38, "2")</f>
        <v>10</v>
      </c>
      <c r="E41" s="2">
        <f t="shared" ref="E41:T41" si="6">COUNTIF(E5:E38, "2")</f>
        <v>15</v>
      </c>
      <c r="F41" s="2">
        <f t="shared" si="6"/>
        <v>9</v>
      </c>
      <c r="G41" s="2">
        <f t="shared" si="6"/>
        <v>22</v>
      </c>
      <c r="H41" s="2">
        <f t="shared" si="6"/>
        <v>6</v>
      </c>
      <c r="I41" s="2">
        <f t="shared" si="6"/>
        <v>24</v>
      </c>
      <c r="J41" s="2">
        <f t="shared" si="6"/>
        <v>8</v>
      </c>
      <c r="K41" s="2">
        <f t="shared" si="6"/>
        <v>23</v>
      </c>
      <c r="L41" s="2">
        <f t="shared" si="6"/>
        <v>8</v>
      </c>
      <c r="M41" s="2">
        <f t="shared" si="6"/>
        <v>8</v>
      </c>
      <c r="N41" s="2">
        <f t="shared" si="6"/>
        <v>22</v>
      </c>
      <c r="O41" s="2">
        <f t="shared" si="6"/>
        <v>19</v>
      </c>
      <c r="P41" s="2">
        <f t="shared" si="6"/>
        <v>12</v>
      </c>
      <c r="Q41" s="2">
        <f t="shared" si="6"/>
        <v>16</v>
      </c>
      <c r="R41" s="2">
        <f t="shared" si="6"/>
        <v>13</v>
      </c>
      <c r="S41" s="2">
        <f t="shared" si="6"/>
        <v>2</v>
      </c>
      <c r="T41" s="2">
        <f t="shared" si="6"/>
        <v>20</v>
      </c>
      <c r="U41" s="25">
        <f t="shared" si="0"/>
        <v>16.333333333333332</v>
      </c>
      <c r="V41" s="25">
        <f t="shared" si="1"/>
        <v>12</v>
      </c>
    </row>
    <row r="42" spans="1:22">
      <c r="A42" s="54"/>
      <c r="B42" s="55"/>
      <c r="C42" s="22">
        <f>(C41*100)/33</f>
        <v>54.545454545454547</v>
      </c>
      <c r="D42" s="22">
        <f>(D41*100)/34</f>
        <v>29.411764705882351</v>
      </c>
      <c r="E42" s="22">
        <f t="shared" ref="E42:S42" si="7">(E41*100)/33</f>
        <v>45.454545454545453</v>
      </c>
      <c r="F42" s="22">
        <f>(F41*100)/34</f>
        <v>26.470588235294116</v>
      </c>
      <c r="G42" s="22">
        <f t="shared" si="7"/>
        <v>66.666666666666671</v>
      </c>
      <c r="H42" s="22">
        <f>(H41*100)/34</f>
        <v>17.647058823529413</v>
      </c>
      <c r="I42" s="22">
        <f t="shared" si="7"/>
        <v>72.727272727272734</v>
      </c>
      <c r="J42" s="22">
        <f>(J41*100)/34</f>
        <v>23.529411764705884</v>
      </c>
      <c r="K42" s="22">
        <f t="shared" si="7"/>
        <v>69.696969696969703</v>
      </c>
      <c r="L42" s="22">
        <f>(L41*100)/34</f>
        <v>23.529411764705884</v>
      </c>
      <c r="M42" s="22">
        <f t="shared" si="7"/>
        <v>24.242424242424242</v>
      </c>
      <c r="N42" s="22">
        <f>(N41*100)/34</f>
        <v>64.705882352941174</v>
      </c>
      <c r="O42" s="22">
        <f t="shared" si="7"/>
        <v>57.575757575757578</v>
      </c>
      <c r="P42" s="22">
        <f>(P41*100)/34</f>
        <v>35.294117647058826</v>
      </c>
      <c r="Q42" s="22">
        <f t="shared" si="7"/>
        <v>48.484848484848484</v>
      </c>
      <c r="R42" s="22">
        <f>(R41*100)/34</f>
        <v>38.235294117647058</v>
      </c>
      <c r="S42" s="22">
        <f t="shared" si="7"/>
        <v>6.0606060606060606</v>
      </c>
      <c r="T42" s="22">
        <f>(T41*100)/34</f>
        <v>58.823529411764703</v>
      </c>
      <c r="U42" s="31">
        <f t="shared" si="0"/>
        <v>49.494949494949502</v>
      </c>
      <c r="V42" s="31">
        <f t="shared" si="1"/>
        <v>35.294117647058826</v>
      </c>
    </row>
    <row r="43" spans="1:22" ht="15" customHeight="1">
      <c r="A43" s="52" t="s">
        <v>8</v>
      </c>
      <c r="B43" s="53"/>
      <c r="C43" s="2">
        <f>COUNTIF(C5:C38, "1")</f>
        <v>7</v>
      </c>
      <c r="D43" s="2">
        <f t="shared" ref="D43" si="8">COUNTIF(D5:D38, "1")</f>
        <v>0</v>
      </c>
      <c r="E43" s="2">
        <f t="shared" ref="E43:T43" si="9">COUNTIF(E5:E38, "1")</f>
        <v>8</v>
      </c>
      <c r="F43" s="2">
        <f t="shared" si="9"/>
        <v>0</v>
      </c>
      <c r="G43" s="2">
        <f t="shared" si="9"/>
        <v>4</v>
      </c>
      <c r="H43" s="2">
        <f t="shared" si="9"/>
        <v>1</v>
      </c>
      <c r="I43" s="2">
        <f t="shared" si="9"/>
        <v>6</v>
      </c>
      <c r="J43" s="2">
        <f t="shared" si="9"/>
        <v>0</v>
      </c>
      <c r="K43" s="2">
        <f t="shared" si="9"/>
        <v>5</v>
      </c>
      <c r="L43" s="2">
        <f t="shared" si="9"/>
        <v>1</v>
      </c>
      <c r="M43" s="2">
        <f t="shared" si="9"/>
        <v>23</v>
      </c>
      <c r="N43" s="2">
        <f t="shared" si="9"/>
        <v>1</v>
      </c>
      <c r="O43" s="2">
        <f t="shared" si="9"/>
        <v>12</v>
      </c>
      <c r="P43" s="2">
        <f t="shared" si="9"/>
        <v>1</v>
      </c>
      <c r="Q43" s="2">
        <f t="shared" si="9"/>
        <v>15</v>
      </c>
      <c r="R43" s="2">
        <f t="shared" si="9"/>
        <v>2</v>
      </c>
      <c r="S43" s="2">
        <f t="shared" si="9"/>
        <v>29</v>
      </c>
      <c r="T43" s="2">
        <f t="shared" si="9"/>
        <v>3</v>
      </c>
      <c r="U43" s="25">
        <f t="shared" si="0"/>
        <v>12.111111111111111</v>
      </c>
      <c r="V43" s="25">
        <f t="shared" si="1"/>
        <v>1</v>
      </c>
    </row>
    <row r="44" spans="1:22">
      <c r="A44" s="54"/>
      <c r="B44" s="55"/>
      <c r="C44" s="22">
        <f>(C43*100)/33</f>
        <v>21.212121212121211</v>
      </c>
      <c r="D44" s="22">
        <f>(D43*100)/34</f>
        <v>0</v>
      </c>
      <c r="E44" s="22">
        <f t="shared" ref="E44:S44" si="10">(E43*100)/33</f>
        <v>24.242424242424242</v>
      </c>
      <c r="F44" s="22">
        <f>(F43*100)/34</f>
        <v>0</v>
      </c>
      <c r="G44" s="22">
        <f t="shared" si="10"/>
        <v>12.121212121212121</v>
      </c>
      <c r="H44" s="22">
        <f>(H43*100)/34</f>
        <v>2.9411764705882355</v>
      </c>
      <c r="I44" s="22">
        <f t="shared" si="10"/>
        <v>18.181818181818183</v>
      </c>
      <c r="J44" s="22">
        <f>(J43*100)/34</f>
        <v>0</v>
      </c>
      <c r="K44" s="22">
        <f t="shared" si="10"/>
        <v>15.151515151515152</v>
      </c>
      <c r="L44" s="22">
        <f>(L43*100)/34</f>
        <v>2.9411764705882355</v>
      </c>
      <c r="M44" s="22">
        <f t="shared" si="10"/>
        <v>69.696969696969703</v>
      </c>
      <c r="N44" s="22">
        <f>(N43*100)/34</f>
        <v>2.9411764705882355</v>
      </c>
      <c r="O44" s="22">
        <f t="shared" si="10"/>
        <v>36.363636363636367</v>
      </c>
      <c r="P44" s="22">
        <f>(P43*100)/34</f>
        <v>2.9411764705882355</v>
      </c>
      <c r="Q44" s="22">
        <f t="shared" si="10"/>
        <v>45.454545454545453</v>
      </c>
      <c r="R44" s="22">
        <f>(R43*100)/34</f>
        <v>5.882352941176471</v>
      </c>
      <c r="S44" s="22">
        <f t="shared" si="10"/>
        <v>87.878787878787875</v>
      </c>
      <c r="T44" s="22">
        <f>(T43*100)/34</f>
        <v>8.8235294117647065</v>
      </c>
      <c r="U44" s="31">
        <f t="shared" si="0"/>
        <v>36.700336700336699</v>
      </c>
      <c r="V44" s="31">
        <f t="shared" si="1"/>
        <v>2.9411764705882355</v>
      </c>
    </row>
    <row r="45" spans="1:22" ht="15" customHeight="1">
      <c r="A45" s="52" t="s">
        <v>9</v>
      </c>
      <c r="B45" s="53"/>
      <c r="C45" s="19">
        <f>C39+C41+C43</f>
        <v>31</v>
      </c>
      <c r="D45" s="19">
        <f t="shared" ref="D45" si="11">D39+D41+D43</f>
        <v>34</v>
      </c>
      <c r="E45" s="19">
        <f t="shared" ref="E45:T45" si="12">E39+E41+E43</f>
        <v>31</v>
      </c>
      <c r="F45" s="19">
        <f t="shared" si="12"/>
        <v>34</v>
      </c>
      <c r="G45" s="19">
        <f t="shared" si="12"/>
        <v>31</v>
      </c>
      <c r="H45" s="19">
        <f t="shared" si="12"/>
        <v>34</v>
      </c>
      <c r="I45" s="19">
        <f t="shared" si="12"/>
        <v>31</v>
      </c>
      <c r="J45" s="19">
        <f t="shared" si="12"/>
        <v>34</v>
      </c>
      <c r="K45" s="19">
        <f t="shared" si="12"/>
        <v>31</v>
      </c>
      <c r="L45" s="19">
        <f t="shared" si="12"/>
        <v>34</v>
      </c>
      <c r="M45" s="19">
        <f t="shared" si="12"/>
        <v>31</v>
      </c>
      <c r="N45" s="19">
        <f t="shared" si="12"/>
        <v>34</v>
      </c>
      <c r="O45" s="19">
        <f t="shared" si="12"/>
        <v>31</v>
      </c>
      <c r="P45" s="19">
        <f t="shared" si="12"/>
        <v>34</v>
      </c>
      <c r="Q45" s="19">
        <f t="shared" si="12"/>
        <v>31</v>
      </c>
      <c r="R45" s="19">
        <f t="shared" si="12"/>
        <v>34</v>
      </c>
      <c r="S45" s="19">
        <f t="shared" si="12"/>
        <v>31</v>
      </c>
      <c r="T45" s="19">
        <f t="shared" si="12"/>
        <v>34</v>
      </c>
      <c r="U45" s="25">
        <f t="shared" si="0"/>
        <v>31</v>
      </c>
      <c r="V45" s="25">
        <f t="shared" si="1"/>
        <v>34</v>
      </c>
    </row>
    <row r="46" spans="1:22" ht="15" customHeight="1">
      <c r="A46" s="54"/>
      <c r="B46" s="55"/>
      <c r="C46" s="22">
        <f>(C45*100)/33</f>
        <v>93.939393939393938</v>
      </c>
      <c r="D46" s="22">
        <f>(D45*100)/34</f>
        <v>100</v>
      </c>
      <c r="E46" s="22">
        <f t="shared" ref="E46:S46" si="13">(E45*100)/33</f>
        <v>93.939393939393938</v>
      </c>
      <c r="F46" s="22">
        <f>(F45*100)/34</f>
        <v>100</v>
      </c>
      <c r="G46" s="22">
        <f t="shared" si="13"/>
        <v>93.939393939393938</v>
      </c>
      <c r="H46" s="22">
        <f>(H45*100)/34</f>
        <v>100</v>
      </c>
      <c r="I46" s="22">
        <f t="shared" si="13"/>
        <v>93.939393939393938</v>
      </c>
      <c r="J46" s="22">
        <f>(J45*100)/34</f>
        <v>100</v>
      </c>
      <c r="K46" s="22">
        <f t="shared" si="13"/>
        <v>93.939393939393938</v>
      </c>
      <c r="L46" s="22">
        <f>(L45*100)/34</f>
        <v>100</v>
      </c>
      <c r="M46" s="22">
        <f t="shared" si="13"/>
        <v>93.939393939393938</v>
      </c>
      <c r="N46" s="22">
        <f>(N45*100)/34</f>
        <v>100</v>
      </c>
      <c r="O46" s="22">
        <f t="shared" si="13"/>
        <v>93.939393939393938</v>
      </c>
      <c r="P46" s="22">
        <f>(P45*100)/34</f>
        <v>100</v>
      </c>
      <c r="Q46" s="22">
        <f t="shared" si="13"/>
        <v>93.939393939393938</v>
      </c>
      <c r="R46" s="22">
        <f>(R45*100)/34</f>
        <v>100</v>
      </c>
      <c r="S46" s="22">
        <f t="shared" si="13"/>
        <v>93.939393939393938</v>
      </c>
      <c r="T46" s="22">
        <f>(T45*100)/34</f>
        <v>100</v>
      </c>
      <c r="U46" s="31">
        <f t="shared" si="0"/>
        <v>93.939393939393938</v>
      </c>
      <c r="V46" s="31">
        <f t="shared" si="1"/>
        <v>100</v>
      </c>
    </row>
    <row r="47" spans="1:22" ht="36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</sheetData>
  <mergeCells count="18">
    <mergeCell ref="A1:V1"/>
    <mergeCell ref="A2:A4"/>
    <mergeCell ref="B2:B4"/>
    <mergeCell ref="C2:V2"/>
    <mergeCell ref="C3:D3"/>
    <mergeCell ref="E3:F3"/>
    <mergeCell ref="G3:H3"/>
    <mergeCell ref="I3:J3"/>
    <mergeCell ref="K3:L3"/>
    <mergeCell ref="M3:N3"/>
    <mergeCell ref="S3:T3"/>
    <mergeCell ref="A43:B44"/>
    <mergeCell ref="A45:B46"/>
    <mergeCell ref="O3:P3"/>
    <mergeCell ref="Q3:R3"/>
    <mergeCell ref="U3:V3"/>
    <mergeCell ref="A39:B40"/>
    <mergeCell ref="A41:B42"/>
  </mergeCells>
  <pageMargins left="0.19685039370078741" right="0.19685039370078741" top="0.19685039370078741" bottom="0.19685039370078741" header="0.19685039370078741" footer="0.19685039370078741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T443"/>
  <sheetViews>
    <sheetView view="pageBreakPreview" topLeftCell="A5" zoomScale="80" zoomScaleSheetLayoutView="80" workbookViewId="0">
      <selection activeCell="O27" sqref="O27"/>
    </sheetView>
  </sheetViews>
  <sheetFormatPr defaultRowHeight="15"/>
  <cols>
    <col min="1" max="1" width="4.7109375" customWidth="1"/>
    <col min="2" max="2" width="23.7109375" customWidth="1"/>
    <col min="19" max="20" width="9.140625" style="14"/>
  </cols>
  <sheetData>
    <row r="1" spans="1:20" ht="18.75">
      <c r="A1" s="59" t="s">
        <v>14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7"/>
    </row>
    <row r="2" spans="1:20" ht="16.5" customHeight="1">
      <c r="A2" s="56" t="s">
        <v>10</v>
      </c>
      <c r="B2" s="56" t="s">
        <v>1</v>
      </c>
      <c r="C2" s="58" t="s">
        <v>16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68" t="s">
        <v>13</v>
      </c>
      <c r="T2" s="69"/>
    </row>
    <row r="3" spans="1:20" ht="46.5" customHeight="1">
      <c r="A3" s="56"/>
      <c r="B3" s="56"/>
      <c r="C3" s="56">
        <v>1</v>
      </c>
      <c r="D3" s="56"/>
      <c r="E3" s="56">
        <v>2</v>
      </c>
      <c r="F3" s="56"/>
      <c r="G3" s="56">
        <v>3</v>
      </c>
      <c r="H3" s="56"/>
      <c r="I3" s="56">
        <v>4</v>
      </c>
      <c r="J3" s="56"/>
      <c r="K3" s="56">
        <v>5</v>
      </c>
      <c r="L3" s="56"/>
      <c r="M3" s="56">
        <v>6</v>
      </c>
      <c r="N3" s="56"/>
      <c r="O3" s="62">
        <v>7</v>
      </c>
      <c r="P3" s="63"/>
      <c r="Q3" s="56" t="s">
        <v>3</v>
      </c>
      <c r="R3" s="56"/>
      <c r="S3" s="70"/>
      <c r="T3" s="71"/>
    </row>
    <row r="4" spans="1:20" ht="12.75" customHeight="1" thickBot="1">
      <c r="A4" s="56"/>
      <c r="B4" s="5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6" t="s">
        <v>4</v>
      </c>
      <c r="P4" s="16" t="s">
        <v>5</v>
      </c>
      <c r="Q4" s="1" t="s">
        <v>4</v>
      </c>
      <c r="R4" s="5" t="s">
        <v>5</v>
      </c>
      <c r="S4" s="1" t="s">
        <v>4</v>
      </c>
      <c r="T4" s="5" t="s">
        <v>5</v>
      </c>
    </row>
    <row r="5" spans="1:20" ht="15.75" thickBot="1">
      <c r="A5" s="33">
        <v>1</v>
      </c>
      <c r="B5" s="34" t="s">
        <v>33</v>
      </c>
      <c r="C5" s="20">
        <v>2</v>
      </c>
      <c r="D5" s="2">
        <v>3</v>
      </c>
      <c r="E5" s="2">
        <v>2</v>
      </c>
      <c r="F5" s="2">
        <v>3</v>
      </c>
      <c r="G5" s="2">
        <v>1</v>
      </c>
      <c r="H5" s="2">
        <v>3</v>
      </c>
      <c r="I5" s="2">
        <v>1</v>
      </c>
      <c r="J5" s="2">
        <v>2</v>
      </c>
      <c r="K5" s="2">
        <v>2</v>
      </c>
      <c r="L5" s="2">
        <v>3</v>
      </c>
      <c r="M5" s="2">
        <v>2</v>
      </c>
      <c r="N5" s="2">
        <v>3</v>
      </c>
      <c r="O5" s="2">
        <v>2</v>
      </c>
      <c r="P5" s="2">
        <v>3</v>
      </c>
      <c r="Q5" s="6">
        <f>(C5+E5+G5+I5+K5+M5+O5)/7</f>
        <v>1.7142857142857142</v>
      </c>
      <c r="R5" s="6">
        <f>(D5+F5+H5+J5+L5+N5+P5)/7</f>
        <v>2.8571428571428572</v>
      </c>
      <c r="S5" s="11">
        <f>('ПР-1'!U5+'ПР-2'!Q5)/2</f>
        <v>1.6349206349206349</v>
      </c>
      <c r="T5" s="11">
        <f>('ПР-1'!V5+'ПР-2'!R5)/2</f>
        <v>2.8174603174603172</v>
      </c>
    </row>
    <row r="6" spans="1:20" ht="15.75" thickBot="1">
      <c r="A6" s="33">
        <v>2</v>
      </c>
      <c r="B6" s="35" t="s">
        <v>34</v>
      </c>
      <c r="C6" s="20">
        <v>2</v>
      </c>
      <c r="D6" s="2">
        <v>3</v>
      </c>
      <c r="E6" s="2">
        <v>2</v>
      </c>
      <c r="F6" s="2">
        <v>3</v>
      </c>
      <c r="G6" s="2">
        <v>1</v>
      </c>
      <c r="H6" s="2">
        <v>2</v>
      </c>
      <c r="I6" s="2">
        <v>1</v>
      </c>
      <c r="J6" s="2">
        <v>2</v>
      </c>
      <c r="K6" s="2">
        <v>2</v>
      </c>
      <c r="L6" s="2">
        <v>3</v>
      </c>
      <c r="M6" s="2">
        <v>2</v>
      </c>
      <c r="N6" s="2">
        <v>3</v>
      </c>
      <c r="O6" s="2">
        <v>2</v>
      </c>
      <c r="P6" s="2">
        <v>3</v>
      </c>
      <c r="Q6" s="6">
        <f t="shared" ref="Q6:R45" si="0">(C6+E6+G6+I6+K6+M6+O6)/7</f>
        <v>1.7142857142857142</v>
      </c>
      <c r="R6" s="6">
        <f t="shared" si="0"/>
        <v>2.7142857142857144</v>
      </c>
      <c r="S6" s="11">
        <f>('ПР-1'!U6+'ПР-2'!Q6)/2</f>
        <v>1.6904761904761905</v>
      </c>
      <c r="T6" s="11">
        <f>('ПР-1'!V6+'ПР-2'!R6)/2</f>
        <v>2.746031746031746</v>
      </c>
    </row>
    <row r="7" spans="1:20" ht="15.75" thickBot="1">
      <c r="A7" s="33">
        <v>3</v>
      </c>
      <c r="B7" s="35" t="s">
        <v>35</v>
      </c>
      <c r="C7" s="20">
        <v>2</v>
      </c>
      <c r="D7" s="2">
        <v>2</v>
      </c>
      <c r="E7" s="2">
        <v>1</v>
      </c>
      <c r="F7" s="2">
        <v>2</v>
      </c>
      <c r="G7" s="2">
        <v>1</v>
      </c>
      <c r="H7" s="2">
        <v>1</v>
      </c>
      <c r="I7" s="2">
        <v>1</v>
      </c>
      <c r="J7" s="2">
        <v>1</v>
      </c>
      <c r="K7" s="2">
        <v>2</v>
      </c>
      <c r="L7" s="2">
        <v>2</v>
      </c>
      <c r="M7" s="2">
        <v>2</v>
      </c>
      <c r="N7" s="2">
        <v>2</v>
      </c>
      <c r="O7" s="2">
        <v>2</v>
      </c>
      <c r="P7" s="2">
        <v>3</v>
      </c>
      <c r="Q7" s="6">
        <f t="shared" si="0"/>
        <v>1.5714285714285714</v>
      </c>
      <c r="R7" s="6">
        <f t="shared" si="0"/>
        <v>1.8571428571428572</v>
      </c>
      <c r="S7" s="11">
        <f>('ПР-1'!U7+'ПР-2'!Q7)/2</f>
        <v>1.4523809523809523</v>
      </c>
      <c r="T7" s="11">
        <f>('ПР-1'!V7+'ПР-2'!R7)/2</f>
        <v>2.0396825396825395</v>
      </c>
    </row>
    <row r="8" spans="1:20" ht="15.75" thickBot="1">
      <c r="A8" s="33">
        <v>4</v>
      </c>
      <c r="B8" s="35" t="s">
        <v>36</v>
      </c>
      <c r="C8" s="20">
        <v>2</v>
      </c>
      <c r="D8" s="2">
        <v>3</v>
      </c>
      <c r="E8" s="2">
        <v>2</v>
      </c>
      <c r="F8" s="2">
        <v>3</v>
      </c>
      <c r="G8" s="2">
        <v>2</v>
      </c>
      <c r="H8" s="2">
        <v>3</v>
      </c>
      <c r="I8" s="2">
        <v>2</v>
      </c>
      <c r="J8" s="2">
        <v>3</v>
      </c>
      <c r="K8" s="2">
        <v>2</v>
      </c>
      <c r="L8" s="2">
        <v>3</v>
      </c>
      <c r="M8" s="2">
        <v>2</v>
      </c>
      <c r="N8" s="2">
        <v>3</v>
      </c>
      <c r="O8" s="2">
        <v>2</v>
      </c>
      <c r="P8" s="2">
        <v>3</v>
      </c>
      <c r="Q8" s="6">
        <f t="shared" si="0"/>
        <v>2</v>
      </c>
      <c r="R8" s="6">
        <f t="shared" si="0"/>
        <v>3</v>
      </c>
      <c r="S8" s="11">
        <f>('ПР-1'!U8+'ПР-2'!Q8)/2</f>
        <v>2.0555555555555554</v>
      </c>
      <c r="T8" s="11">
        <f>('ПР-1'!V8+'ПР-2'!R8)/2</f>
        <v>2.9444444444444446</v>
      </c>
    </row>
    <row r="9" spans="1:20" ht="15.75" thickBot="1">
      <c r="A9" s="33">
        <v>5</v>
      </c>
      <c r="B9" s="35" t="s">
        <v>37</v>
      </c>
      <c r="C9" s="20">
        <v>2</v>
      </c>
      <c r="D9" s="2">
        <v>3</v>
      </c>
      <c r="E9" s="2">
        <v>2</v>
      </c>
      <c r="F9" s="2">
        <v>3</v>
      </c>
      <c r="G9" s="2">
        <v>1</v>
      </c>
      <c r="H9" s="2">
        <v>2</v>
      </c>
      <c r="I9" s="2">
        <v>2</v>
      </c>
      <c r="J9" s="2">
        <v>3</v>
      </c>
      <c r="K9" s="2">
        <v>2</v>
      </c>
      <c r="L9" s="2">
        <v>3</v>
      </c>
      <c r="M9" s="2">
        <v>2</v>
      </c>
      <c r="N9" s="2">
        <v>3</v>
      </c>
      <c r="O9" s="2">
        <v>2</v>
      </c>
      <c r="P9" s="2">
        <v>3</v>
      </c>
      <c r="Q9" s="6">
        <f t="shared" si="0"/>
        <v>1.8571428571428572</v>
      </c>
      <c r="R9" s="6">
        <f t="shared" si="0"/>
        <v>2.8571428571428572</v>
      </c>
      <c r="S9" s="11">
        <f>('ПР-1'!U9+'ПР-2'!Q9)/2</f>
        <v>1.7619047619047619</v>
      </c>
      <c r="T9" s="11">
        <f>('ПР-1'!V9+'ПР-2'!R9)/2</f>
        <v>2.8174603174603172</v>
      </c>
    </row>
    <row r="10" spans="1:20" ht="15.75" thickBot="1">
      <c r="A10" s="33">
        <v>6</v>
      </c>
      <c r="B10" s="35" t="s">
        <v>38</v>
      </c>
      <c r="C10" s="20">
        <v>3</v>
      </c>
      <c r="D10" s="2">
        <v>3</v>
      </c>
      <c r="E10" s="2">
        <v>2</v>
      </c>
      <c r="F10" s="2">
        <v>3</v>
      </c>
      <c r="G10" s="2">
        <v>1</v>
      </c>
      <c r="H10" s="2">
        <v>3</v>
      </c>
      <c r="I10" s="2">
        <v>2</v>
      </c>
      <c r="J10" s="2">
        <v>3</v>
      </c>
      <c r="K10" s="2">
        <v>2</v>
      </c>
      <c r="L10" s="2">
        <v>3</v>
      </c>
      <c r="M10" s="2">
        <v>2</v>
      </c>
      <c r="N10" s="2">
        <v>3</v>
      </c>
      <c r="O10" s="2">
        <v>2</v>
      </c>
      <c r="P10" s="2">
        <v>3</v>
      </c>
      <c r="Q10" s="6">
        <f t="shared" si="0"/>
        <v>2</v>
      </c>
      <c r="R10" s="6">
        <f t="shared" si="0"/>
        <v>3</v>
      </c>
      <c r="S10" s="11">
        <f>('ПР-1'!U10+'ПР-2'!Q10)/2</f>
        <v>2.1111111111111112</v>
      </c>
      <c r="T10" s="11">
        <f>('ПР-1'!V10+'ПР-2'!R10)/2</f>
        <v>2.9444444444444446</v>
      </c>
    </row>
    <row r="11" spans="1:20" ht="15.75" thickBot="1">
      <c r="A11" s="33">
        <v>7</v>
      </c>
      <c r="B11" s="35" t="s">
        <v>39</v>
      </c>
      <c r="C11" s="20">
        <v>1</v>
      </c>
      <c r="D11" s="2">
        <v>2</v>
      </c>
      <c r="E11" s="2">
        <v>1</v>
      </c>
      <c r="F11" s="2">
        <v>2</v>
      </c>
      <c r="G11" s="2">
        <v>1</v>
      </c>
      <c r="H11" s="2">
        <v>1</v>
      </c>
      <c r="I11" s="2">
        <v>1</v>
      </c>
      <c r="J11" s="2">
        <v>2</v>
      </c>
      <c r="K11" s="2">
        <v>2</v>
      </c>
      <c r="L11" s="2">
        <v>2</v>
      </c>
      <c r="M11" s="2">
        <v>1</v>
      </c>
      <c r="N11" s="2">
        <v>2</v>
      </c>
      <c r="O11" s="2">
        <v>2</v>
      </c>
      <c r="P11" s="2">
        <v>2</v>
      </c>
      <c r="Q11" s="6">
        <f t="shared" si="0"/>
        <v>1.2857142857142858</v>
      </c>
      <c r="R11" s="6">
        <f t="shared" si="0"/>
        <v>1.8571428571428572</v>
      </c>
      <c r="S11" s="11">
        <f>('ПР-1'!U11+'ПР-2'!Q11)/2</f>
        <v>1.1984126984126986</v>
      </c>
      <c r="T11" s="11">
        <f>('ПР-1'!V11+'ПР-2'!R11)/2</f>
        <v>1.9841269841269842</v>
      </c>
    </row>
    <row r="12" spans="1:20" ht="15.75" thickBot="1">
      <c r="A12" s="33">
        <v>8</v>
      </c>
      <c r="B12" s="35" t="s">
        <v>40</v>
      </c>
      <c r="C12" s="20">
        <v>2</v>
      </c>
      <c r="D12" s="2">
        <v>3</v>
      </c>
      <c r="E12" s="2">
        <v>2</v>
      </c>
      <c r="F12" s="2">
        <v>3</v>
      </c>
      <c r="G12" s="2">
        <v>1</v>
      </c>
      <c r="H12" s="2">
        <v>2</v>
      </c>
      <c r="I12" s="2">
        <v>1</v>
      </c>
      <c r="J12" s="2">
        <v>2</v>
      </c>
      <c r="K12" s="2">
        <v>2</v>
      </c>
      <c r="L12" s="2">
        <v>3</v>
      </c>
      <c r="M12" s="2">
        <v>2</v>
      </c>
      <c r="N12" s="2">
        <v>3</v>
      </c>
      <c r="O12" s="2">
        <v>2</v>
      </c>
      <c r="P12" s="2">
        <v>3</v>
      </c>
      <c r="Q12" s="6">
        <f t="shared" si="0"/>
        <v>1.7142857142857142</v>
      </c>
      <c r="R12" s="6">
        <f t="shared" si="0"/>
        <v>2.7142857142857144</v>
      </c>
      <c r="S12" s="11">
        <f>('ПР-1'!U12+'ПР-2'!Q12)/2</f>
        <v>1.6904761904761905</v>
      </c>
      <c r="T12" s="11">
        <f>('ПР-1'!V12+'ПР-2'!R12)/2</f>
        <v>2.5793650793650795</v>
      </c>
    </row>
    <row r="13" spans="1:20" ht="15.75" thickBot="1">
      <c r="A13" s="33">
        <v>9</v>
      </c>
      <c r="B13" s="35" t="s">
        <v>41</v>
      </c>
      <c r="C13" s="20">
        <v>1</v>
      </c>
      <c r="D13" s="2">
        <v>2</v>
      </c>
      <c r="E13" s="2">
        <v>1</v>
      </c>
      <c r="F13" s="2">
        <v>2</v>
      </c>
      <c r="G13" s="2">
        <v>1</v>
      </c>
      <c r="H13" s="2">
        <v>2</v>
      </c>
      <c r="I13" s="2">
        <v>1</v>
      </c>
      <c r="J13" s="2">
        <v>2</v>
      </c>
      <c r="K13" s="2">
        <v>1</v>
      </c>
      <c r="L13" s="2">
        <v>2</v>
      </c>
      <c r="M13" s="2">
        <v>2</v>
      </c>
      <c r="N13" s="2">
        <v>2</v>
      </c>
      <c r="O13" s="2">
        <v>2</v>
      </c>
      <c r="P13" s="2">
        <v>3</v>
      </c>
      <c r="Q13" s="6">
        <f t="shared" si="0"/>
        <v>1.2857142857142858</v>
      </c>
      <c r="R13" s="6">
        <f t="shared" si="0"/>
        <v>2.1428571428571428</v>
      </c>
      <c r="S13" s="11">
        <f>('ПР-1'!U13+'ПР-2'!Q13)/2</f>
        <v>1.1428571428571428</v>
      </c>
      <c r="T13" s="11">
        <f>('ПР-1'!V13+'ПР-2'!R13)/2</f>
        <v>2.0714285714285712</v>
      </c>
    </row>
    <row r="14" spans="1:20" ht="15.75" thickBot="1">
      <c r="A14" s="33">
        <v>10</v>
      </c>
      <c r="B14" s="35" t="s">
        <v>42</v>
      </c>
      <c r="C14" s="20">
        <v>2</v>
      </c>
      <c r="D14" s="2">
        <v>3</v>
      </c>
      <c r="E14" s="2">
        <v>2</v>
      </c>
      <c r="F14" s="2">
        <v>3</v>
      </c>
      <c r="G14" s="2">
        <v>1</v>
      </c>
      <c r="H14" s="2">
        <v>3</v>
      </c>
      <c r="I14" s="2">
        <v>2</v>
      </c>
      <c r="J14" s="2">
        <v>3</v>
      </c>
      <c r="K14" s="2">
        <v>2</v>
      </c>
      <c r="L14" s="2">
        <v>3</v>
      </c>
      <c r="M14" s="2">
        <v>2</v>
      </c>
      <c r="N14" s="2">
        <v>3</v>
      </c>
      <c r="O14" s="2">
        <v>2</v>
      </c>
      <c r="P14" s="2">
        <v>3</v>
      </c>
      <c r="Q14" s="6">
        <f t="shared" si="0"/>
        <v>1.8571428571428572</v>
      </c>
      <c r="R14" s="6">
        <f t="shared" si="0"/>
        <v>3</v>
      </c>
      <c r="S14" s="11">
        <f>('ПР-1'!U14+'ПР-2'!Q14)/2</f>
        <v>1.9841269841269842</v>
      </c>
      <c r="T14" s="11">
        <f>('ПР-1'!V14+'ПР-2'!R14)/2</f>
        <v>3</v>
      </c>
    </row>
    <row r="15" spans="1:20" ht="15.75" thickBot="1">
      <c r="A15" s="33">
        <v>11</v>
      </c>
      <c r="B15" s="35" t="s">
        <v>43</v>
      </c>
      <c r="C15" s="20">
        <v>2</v>
      </c>
      <c r="D15" s="2">
        <v>2</v>
      </c>
      <c r="E15" s="2">
        <v>2</v>
      </c>
      <c r="F15" s="2">
        <v>3</v>
      </c>
      <c r="G15" s="2">
        <v>1</v>
      </c>
      <c r="H15" s="2">
        <v>2</v>
      </c>
      <c r="I15" s="2">
        <v>1</v>
      </c>
      <c r="J15" s="2">
        <v>2</v>
      </c>
      <c r="K15" s="2">
        <v>2</v>
      </c>
      <c r="L15" s="2">
        <v>3</v>
      </c>
      <c r="M15" s="2">
        <v>2</v>
      </c>
      <c r="N15" s="2">
        <v>3</v>
      </c>
      <c r="O15" s="2">
        <v>2</v>
      </c>
      <c r="P15" s="2">
        <v>3</v>
      </c>
      <c r="Q15" s="6">
        <f t="shared" si="0"/>
        <v>1.7142857142857142</v>
      </c>
      <c r="R15" s="6">
        <f t="shared" si="0"/>
        <v>2.5714285714285716</v>
      </c>
      <c r="S15" s="11">
        <f>('ПР-1'!U15+'ПР-2'!Q15)/2</f>
        <v>1.746031746031746</v>
      </c>
      <c r="T15" s="11">
        <f>('ПР-1'!V15+'ПР-2'!R15)/2</f>
        <v>2.5634920634920633</v>
      </c>
    </row>
    <row r="16" spans="1:20" ht="15.75" thickBot="1">
      <c r="A16" s="33">
        <v>12</v>
      </c>
      <c r="B16" s="35" t="s">
        <v>44</v>
      </c>
      <c r="C16" s="20">
        <v>3</v>
      </c>
      <c r="D16" s="2">
        <v>3</v>
      </c>
      <c r="E16" s="2">
        <v>3</v>
      </c>
      <c r="F16" s="2">
        <v>3</v>
      </c>
      <c r="G16" s="2">
        <v>2</v>
      </c>
      <c r="H16" s="2">
        <v>3</v>
      </c>
      <c r="I16" s="2">
        <v>2</v>
      </c>
      <c r="J16" s="2">
        <v>3</v>
      </c>
      <c r="K16" s="2">
        <v>2</v>
      </c>
      <c r="L16" s="2">
        <v>3</v>
      </c>
      <c r="M16" s="2">
        <v>2</v>
      </c>
      <c r="N16" s="2">
        <v>3</v>
      </c>
      <c r="O16" s="2">
        <v>2</v>
      </c>
      <c r="P16" s="2">
        <v>3</v>
      </c>
      <c r="Q16" s="6">
        <f t="shared" si="0"/>
        <v>2.2857142857142856</v>
      </c>
      <c r="R16" s="6">
        <f t="shared" si="0"/>
        <v>3</v>
      </c>
      <c r="S16" s="11">
        <f>('ПР-1'!U16+'ПР-2'!Q16)/2</f>
        <v>2.3095238095238093</v>
      </c>
      <c r="T16" s="11">
        <f>('ПР-1'!V16+'ПР-2'!R16)/2</f>
        <v>3</v>
      </c>
    </row>
    <row r="17" spans="1:20" ht="15.75" thickBot="1">
      <c r="A17" s="33">
        <v>13</v>
      </c>
      <c r="B17" s="35" t="s">
        <v>45</v>
      </c>
      <c r="C17" s="20">
        <v>2</v>
      </c>
      <c r="D17" s="2">
        <v>2</v>
      </c>
      <c r="E17" s="2">
        <v>1</v>
      </c>
      <c r="F17" s="2">
        <v>2</v>
      </c>
      <c r="G17" s="2">
        <v>1</v>
      </c>
      <c r="H17" s="2">
        <v>1</v>
      </c>
      <c r="I17" s="2">
        <v>1</v>
      </c>
      <c r="J17" s="2">
        <v>1</v>
      </c>
      <c r="K17" s="2">
        <v>2</v>
      </c>
      <c r="L17" s="2">
        <v>3</v>
      </c>
      <c r="M17" s="2">
        <v>1</v>
      </c>
      <c r="N17" s="2">
        <v>2</v>
      </c>
      <c r="O17" s="2">
        <v>2</v>
      </c>
      <c r="P17" s="2">
        <v>2</v>
      </c>
      <c r="Q17" s="6">
        <f t="shared" si="0"/>
        <v>1.4285714285714286</v>
      </c>
      <c r="R17" s="6">
        <f t="shared" si="0"/>
        <v>1.8571428571428572</v>
      </c>
      <c r="S17" s="11">
        <f>('ПР-1'!U17+'ПР-2'!Q17)/2</f>
        <v>1.2698412698412698</v>
      </c>
      <c r="T17" s="11">
        <f>('ПР-1'!V17+'ПР-2'!R17)/2</f>
        <v>1.873015873015873</v>
      </c>
    </row>
    <row r="18" spans="1:20" ht="15.75" thickBot="1">
      <c r="A18" s="33">
        <v>14</v>
      </c>
      <c r="B18" s="35" t="s">
        <v>46</v>
      </c>
      <c r="C18" s="20">
        <v>2</v>
      </c>
      <c r="D18" s="2">
        <v>3</v>
      </c>
      <c r="E18" s="2">
        <v>2</v>
      </c>
      <c r="F18" s="2">
        <v>3</v>
      </c>
      <c r="G18" s="2">
        <v>1</v>
      </c>
      <c r="H18" s="2">
        <v>2</v>
      </c>
      <c r="I18" s="2">
        <v>1</v>
      </c>
      <c r="J18" s="2">
        <v>2</v>
      </c>
      <c r="K18" s="2">
        <v>2</v>
      </c>
      <c r="L18" s="2">
        <v>3</v>
      </c>
      <c r="M18" s="2">
        <v>1</v>
      </c>
      <c r="N18" s="2">
        <v>2</v>
      </c>
      <c r="O18" s="2">
        <v>2</v>
      </c>
      <c r="P18" s="2">
        <v>3</v>
      </c>
      <c r="Q18" s="6">
        <f t="shared" si="0"/>
        <v>1.5714285714285714</v>
      </c>
      <c r="R18" s="6">
        <f t="shared" si="0"/>
        <v>2.5714285714285716</v>
      </c>
      <c r="S18" s="11">
        <f>('ПР-1'!U18+'ПР-2'!Q18)/2</f>
        <v>1.5079365079365079</v>
      </c>
      <c r="T18" s="11">
        <f>('ПР-1'!V18+'ПР-2'!R18)/2</f>
        <v>2.5634920634920633</v>
      </c>
    </row>
    <row r="19" spans="1:20" ht="15.75" thickBot="1">
      <c r="A19" s="33">
        <v>15</v>
      </c>
      <c r="B19" s="35" t="s">
        <v>47</v>
      </c>
      <c r="C19" s="20">
        <v>2</v>
      </c>
      <c r="D19" s="2">
        <v>3</v>
      </c>
      <c r="E19" s="2">
        <v>2</v>
      </c>
      <c r="F19" s="2">
        <v>3</v>
      </c>
      <c r="G19" s="2">
        <v>1</v>
      </c>
      <c r="H19" s="2">
        <v>2</v>
      </c>
      <c r="I19" s="2">
        <v>1</v>
      </c>
      <c r="J19" s="2">
        <v>2</v>
      </c>
      <c r="K19" s="2">
        <v>2</v>
      </c>
      <c r="L19" s="2">
        <v>3</v>
      </c>
      <c r="M19" s="2">
        <v>2</v>
      </c>
      <c r="N19" s="2">
        <v>3</v>
      </c>
      <c r="O19" s="2">
        <v>2</v>
      </c>
      <c r="P19" s="2">
        <v>3</v>
      </c>
      <c r="Q19" s="6">
        <f t="shared" si="0"/>
        <v>1.7142857142857142</v>
      </c>
      <c r="R19" s="6">
        <f t="shared" si="0"/>
        <v>2.7142857142857144</v>
      </c>
      <c r="S19" s="11">
        <f>('ПР-1'!U19+'ПР-2'!Q19)/2</f>
        <v>1.746031746031746</v>
      </c>
      <c r="T19" s="11">
        <f>('ПР-1'!V19+'ПР-2'!R19)/2</f>
        <v>2.8015873015873014</v>
      </c>
    </row>
    <row r="20" spans="1:20" ht="15.75" thickBot="1">
      <c r="A20" s="33">
        <v>16</v>
      </c>
      <c r="B20" s="35" t="s">
        <v>48</v>
      </c>
      <c r="C20" s="20">
        <v>2</v>
      </c>
      <c r="D20" s="2">
        <v>3</v>
      </c>
      <c r="E20" s="2">
        <v>1</v>
      </c>
      <c r="F20" s="2">
        <v>3</v>
      </c>
      <c r="G20" s="2">
        <v>1</v>
      </c>
      <c r="H20" s="2">
        <v>2</v>
      </c>
      <c r="I20" s="2">
        <v>1</v>
      </c>
      <c r="J20" s="2">
        <v>2</v>
      </c>
      <c r="K20" s="2">
        <v>2</v>
      </c>
      <c r="L20" s="2">
        <v>3</v>
      </c>
      <c r="M20" s="2">
        <v>2</v>
      </c>
      <c r="N20" s="2">
        <v>3</v>
      </c>
      <c r="O20" s="2">
        <v>2</v>
      </c>
      <c r="P20" s="2">
        <v>3</v>
      </c>
      <c r="Q20" s="6">
        <f t="shared" si="0"/>
        <v>1.5714285714285714</v>
      </c>
      <c r="R20" s="6">
        <f t="shared" si="0"/>
        <v>2.7142857142857144</v>
      </c>
      <c r="S20" s="11">
        <f>('ПР-1'!U20+'ПР-2'!Q20)/2</f>
        <v>1.5634920634920635</v>
      </c>
      <c r="T20" s="11">
        <f>('ПР-1'!V20+'ПР-2'!R20)/2</f>
        <v>2.746031746031746</v>
      </c>
    </row>
    <row r="21" spans="1:20" ht="15.75" thickBot="1">
      <c r="A21" s="33">
        <v>17</v>
      </c>
      <c r="B21" s="35" t="s">
        <v>49</v>
      </c>
      <c r="C21" s="20">
        <v>2</v>
      </c>
      <c r="D21" s="2">
        <v>3</v>
      </c>
      <c r="E21" s="2">
        <v>2</v>
      </c>
      <c r="F21" s="2">
        <v>3</v>
      </c>
      <c r="G21" s="2">
        <v>1</v>
      </c>
      <c r="H21" s="2"/>
      <c r="I21" s="2">
        <v>1</v>
      </c>
      <c r="J21" s="2">
        <v>2</v>
      </c>
      <c r="K21" s="2">
        <v>2</v>
      </c>
      <c r="L21" s="2">
        <v>3</v>
      </c>
      <c r="M21" s="2">
        <v>2</v>
      </c>
      <c r="N21" s="2">
        <v>3</v>
      </c>
      <c r="O21" s="2">
        <v>2</v>
      </c>
      <c r="P21" s="2">
        <v>3</v>
      </c>
      <c r="Q21" s="6">
        <f t="shared" si="0"/>
        <v>1.7142857142857142</v>
      </c>
      <c r="R21" s="6">
        <f t="shared" si="0"/>
        <v>2.4285714285714284</v>
      </c>
      <c r="S21" s="11">
        <f>('ПР-1'!U21+'ПР-2'!Q21)/2</f>
        <v>1.9126984126984126</v>
      </c>
      <c r="T21" s="11">
        <f>('ПР-1'!V21+'ПР-2'!R21)/2</f>
        <v>2.7142857142857144</v>
      </c>
    </row>
    <row r="22" spans="1:20" ht="15.75" thickBot="1">
      <c r="A22" s="33">
        <v>18</v>
      </c>
      <c r="B22" s="35" t="s">
        <v>50</v>
      </c>
      <c r="C22" s="20">
        <v>2</v>
      </c>
      <c r="D22" s="2">
        <v>3</v>
      </c>
      <c r="E22" s="2">
        <v>2</v>
      </c>
      <c r="F22" s="2">
        <v>3</v>
      </c>
      <c r="G22" s="2">
        <v>1</v>
      </c>
      <c r="H22" s="2">
        <v>2</v>
      </c>
      <c r="I22" s="2">
        <v>2</v>
      </c>
      <c r="J22" s="2">
        <v>2</v>
      </c>
      <c r="K22" s="2">
        <v>2</v>
      </c>
      <c r="L22" s="2">
        <v>3</v>
      </c>
      <c r="M22" s="2">
        <v>2</v>
      </c>
      <c r="N22" s="2">
        <v>3</v>
      </c>
      <c r="O22" s="2">
        <v>2</v>
      </c>
      <c r="P22" s="2">
        <v>3</v>
      </c>
      <c r="Q22" s="6">
        <f t="shared" si="0"/>
        <v>1.8571428571428572</v>
      </c>
      <c r="R22" s="6">
        <f t="shared" si="0"/>
        <v>2.7142857142857144</v>
      </c>
      <c r="S22" s="11">
        <f>('ПР-1'!U22+'ПР-2'!Q22)/2</f>
        <v>1.9285714285714286</v>
      </c>
      <c r="T22" s="11">
        <f>('ПР-1'!V22+'ПР-2'!R22)/2</f>
        <v>2.8015873015873014</v>
      </c>
    </row>
    <row r="23" spans="1:20" ht="15.75" thickBot="1">
      <c r="A23" s="33">
        <v>19</v>
      </c>
      <c r="B23" s="35" t="s">
        <v>51</v>
      </c>
      <c r="C23" s="20">
        <v>2</v>
      </c>
      <c r="D23" s="2">
        <v>3</v>
      </c>
      <c r="E23" s="2">
        <v>2</v>
      </c>
      <c r="F23" s="2">
        <v>3</v>
      </c>
      <c r="G23" s="2">
        <v>1</v>
      </c>
      <c r="H23" s="2">
        <v>2</v>
      </c>
      <c r="I23" s="2">
        <v>1</v>
      </c>
      <c r="J23" s="2">
        <v>2</v>
      </c>
      <c r="K23" s="2">
        <v>2</v>
      </c>
      <c r="L23" s="2">
        <v>3</v>
      </c>
      <c r="M23" s="2">
        <v>2</v>
      </c>
      <c r="N23" s="2">
        <v>3</v>
      </c>
      <c r="O23" s="2">
        <v>2</v>
      </c>
      <c r="P23" s="2">
        <v>3</v>
      </c>
      <c r="Q23" s="6">
        <f t="shared" si="0"/>
        <v>1.7142857142857142</v>
      </c>
      <c r="R23" s="6">
        <f t="shared" si="0"/>
        <v>2.7142857142857144</v>
      </c>
      <c r="S23" s="11">
        <f>('ПР-1'!U23+'ПР-2'!Q23)/2</f>
        <v>1.6349206349206349</v>
      </c>
      <c r="T23" s="11">
        <f>('ПР-1'!V23+'ПР-2'!R23)/2</f>
        <v>2.8015873015873014</v>
      </c>
    </row>
    <row r="24" spans="1:20" ht="15.75" thickBot="1">
      <c r="A24" s="33">
        <v>20</v>
      </c>
      <c r="B24" s="35" t="s">
        <v>52</v>
      </c>
      <c r="C24" s="20">
        <v>2</v>
      </c>
      <c r="D24" s="2">
        <v>3</v>
      </c>
      <c r="E24" s="2">
        <v>2</v>
      </c>
      <c r="F24" s="2">
        <v>3</v>
      </c>
      <c r="G24" s="2">
        <v>1</v>
      </c>
      <c r="H24" s="2">
        <v>2</v>
      </c>
      <c r="I24" s="2">
        <v>2</v>
      </c>
      <c r="J24" s="2">
        <v>2</v>
      </c>
      <c r="K24" s="2">
        <v>2</v>
      </c>
      <c r="L24" s="2">
        <v>3</v>
      </c>
      <c r="M24" s="2">
        <v>2</v>
      </c>
      <c r="N24" s="2">
        <v>3</v>
      </c>
      <c r="O24" s="2">
        <v>2</v>
      </c>
      <c r="P24" s="2">
        <v>3</v>
      </c>
      <c r="Q24" s="6">
        <f t="shared" si="0"/>
        <v>1.8571428571428572</v>
      </c>
      <c r="R24" s="6">
        <f t="shared" si="0"/>
        <v>2.7142857142857144</v>
      </c>
      <c r="S24" s="11">
        <f>('ПР-1'!U24+'ПР-2'!Q24)/2</f>
        <v>1.8174603174603174</v>
      </c>
      <c r="T24" s="11">
        <f>('ПР-1'!V24+'ПР-2'!R24)/2</f>
        <v>2.8015873015873014</v>
      </c>
    </row>
    <row r="25" spans="1:20" ht="15.75" thickBot="1">
      <c r="A25" s="33">
        <v>21</v>
      </c>
      <c r="B25" s="35" t="s">
        <v>53</v>
      </c>
      <c r="C25" s="20">
        <v>2</v>
      </c>
      <c r="D25" s="2">
        <v>3</v>
      </c>
      <c r="E25" s="2">
        <v>2</v>
      </c>
      <c r="F25" s="2">
        <v>3</v>
      </c>
      <c r="G25" s="2">
        <v>1</v>
      </c>
      <c r="H25" s="2">
        <v>2</v>
      </c>
      <c r="I25" s="2">
        <v>1</v>
      </c>
      <c r="J25" s="2">
        <v>2</v>
      </c>
      <c r="K25" s="2">
        <v>2</v>
      </c>
      <c r="L25" s="2">
        <v>3</v>
      </c>
      <c r="M25" s="2">
        <v>2</v>
      </c>
      <c r="N25" s="2">
        <v>3</v>
      </c>
      <c r="O25" s="2">
        <v>2</v>
      </c>
      <c r="P25" s="2">
        <v>3</v>
      </c>
      <c r="Q25" s="6">
        <f t="shared" si="0"/>
        <v>1.7142857142857142</v>
      </c>
      <c r="R25" s="6">
        <f t="shared" si="0"/>
        <v>2.7142857142857144</v>
      </c>
      <c r="S25" s="11">
        <f>('ПР-1'!U25+'ПР-2'!Q25)/2</f>
        <v>1.746031746031746</v>
      </c>
      <c r="T25" s="11">
        <f>('ПР-1'!V25+'ПР-2'!R25)/2</f>
        <v>2.746031746031746</v>
      </c>
    </row>
    <row r="26" spans="1:20" ht="15.75" thickBot="1">
      <c r="A26" s="33">
        <v>22</v>
      </c>
      <c r="B26" s="35" t="s">
        <v>54</v>
      </c>
      <c r="C26" s="20">
        <v>2</v>
      </c>
      <c r="D26" s="2">
        <v>2</v>
      </c>
      <c r="E26" s="2">
        <v>2</v>
      </c>
      <c r="F26" s="2">
        <v>3</v>
      </c>
      <c r="G26" s="2">
        <v>1</v>
      </c>
      <c r="H26" s="2">
        <v>2</v>
      </c>
      <c r="I26" s="2">
        <v>1</v>
      </c>
      <c r="J26" s="2">
        <v>2</v>
      </c>
      <c r="K26" s="2">
        <v>2</v>
      </c>
      <c r="L26" s="2">
        <v>3</v>
      </c>
      <c r="M26" s="2">
        <v>2</v>
      </c>
      <c r="N26" s="2">
        <v>2</v>
      </c>
      <c r="O26" s="2">
        <v>2</v>
      </c>
      <c r="P26" s="2">
        <v>3</v>
      </c>
      <c r="Q26" s="6">
        <f t="shared" si="0"/>
        <v>1.7142857142857142</v>
      </c>
      <c r="R26" s="6">
        <f t="shared" si="0"/>
        <v>2.4285714285714284</v>
      </c>
      <c r="S26" s="11">
        <f>('ПР-1'!U26+'ПР-2'!Q26)/2</f>
        <v>1.6349206349206349</v>
      </c>
      <c r="T26" s="11">
        <f>('ПР-1'!V26+'ПР-2'!R26)/2</f>
        <v>2.5476190476190474</v>
      </c>
    </row>
    <row r="27" spans="1:20" ht="15.75" thickBot="1">
      <c r="A27" s="33">
        <v>23</v>
      </c>
      <c r="B27" s="35" t="s">
        <v>55</v>
      </c>
      <c r="C27" s="20">
        <v>2</v>
      </c>
      <c r="D27" s="2">
        <v>2</v>
      </c>
      <c r="E27" s="2">
        <v>2</v>
      </c>
      <c r="F27" s="2">
        <v>3</v>
      </c>
      <c r="G27" s="2">
        <v>1</v>
      </c>
      <c r="H27" s="2">
        <v>2</v>
      </c>
      <c r="I27" s="2">
        <v>1</v>
      </c>
      <c r="J27" s="2">
        <v>2</v>
      </c>
      <c r="K27" s="2">
        <v>2</v>
      </c>
      <c r="L27" s="2">
        <v>3</v>
      </c>
      <c r="M27" s="2">
        <v>2</v>
      </c>
      <c r="N27" s="2">
        <v>2</v>
      </c>
      <c r="O27" s="2">
        <v>2</v>
      </c>
      <c r="P27" s="2">
        <v>3</v>
      </c>
      <c r="Q27" s="6">
        <f t="shared" si="0"/>
        <v>1.7142857142857142</v>
      </c>
      <c r="R27" s="6">
        <f t="shared" si="0"/>
        <v>2.4285714285714284</v>
      </c>
      <c r="S27" s="11">
        <f>('ПР-1'!U27+'ПР-2'!Q27)/2</f>
        <v>1.6349206349206349</v>
      </c>
      <c r="T27" s="11">
        <f>('ПР-1'!V27+'ПР-2'!R27)/2</f>
        <v>2.5476190476190474</v>
      </c>
    </row>
    <row r="28" spans="1:20" ht="15.75" thickBot="1">
      <c r="A28" s="33">
        <v>24</v>
      </c>
      <c r="B28" s="35" t="s">
        <v>66</v>
      </c>
      <c r="C28" s="20"/>
      <c r="D28" s="2">
        <v>2</v>
      </c>
      <c r="E28" s="2"/>
      <c r="F28" s="2">
        <v>2</v>
      </c>
      <c r="G28" s="2"/>
      <c r="H28" s="2">
        <v>2</v>
      </c>
      <c r="I28" s="2"/>
      <c r="J28" s="2">
        <v>2</v>
      </c>
      <c r="K28" s="2"/>
      <c r="L28" s="2">
        <v>2</v>
      </c>
      <c r="M28" s="2"/>
      <c r="N28" s="2">
        <v>2</v>
      </c>
      <c r="O28" s="2"/>
      <c r="P28" s="2">
        <v>2</v>
      </c>
      <c r="Q28" s="6"/>
      <c r="R28" s="6">
        <f t="shared" si="0"/>
        <v>2</v>
      </c>
      <c r="S28" s="11"/>
      <c r="T28" s="11">
        <f>('ПР-1'!V28+'ПР-2'!R28)/2</f>
        <v>2</v>
      </c>
    </row>
    <row r="29" spans="1:20" ht="15.75" thickBot="1">
      <c r="A29" s="33">
        <v>25</v>
      </c>
      <c r="B29" s="34" t="s">
        <v>57</v>
      </c>
      <c r="C29" s="20">
        <v>3</v>
      </c>
      <c r="D29" s="2">
        <v>3</v>
      </c>
      <c r="E29" s="2">
        <v>3</v>
      </c>
      <c r="F29" s="2">
        <v>3</v>
      </c>
      <c r="G29" s="2">
        <v>2</v>
      </c>
      <c r="H29" s="2">
        <v>3</v>
      </c>
      <c r="I29" s="2">
        <v>2</v>
      </c>
      <c r="J29" s="2">
        <v>3</v>
      </c>
      <c r="K29" s="2">
        <v>2</v>
      </c>
      <c r="L29" s="2">
        <v>3</v>
      </c>
      <c r="M29" s="2">
        <v>2</v>
      </c>
      <c r="N29" s="2">
        <v>3</v>
      </c>
      <c r="O29" s="2">
        <v>2</v>
      </c>
      <c r="P29" s="2">
        <v>3</v>
      </c>
      <c r="Q29" s="6">
        <f t="shared" si="0"/>
        <v>2.2857142857142856</v>
      </c>
      <c r="R29" s="6">
        <f t="shared" si="0"/>
        <v>3</v>
      </c>
      <c r="S29" s="11">
        <f>('ПР-1'!U29+'ПР-2'!Q29)/2</f>
        <v>2.1984126984126986</v>
      </c>
      <c r="T29" s="11">
        <f>('ПР-1'!V29+'ПР-2'!R29)/2</f>
        <v>2.9444444444444446</v>
      </c>
    </row>
    <row r="30" spans="1:20" ht="15.75" thickBot="1">
      <c r="A30" s="33">
        <v>26</v>
      </c>
      <c r="B30" s="35" t="s">
        <v>58</v>
      </c>
      <c r="C30" s="20">
        <v>2</v>
      </c>
      <c r="D30" s="2">
        <v>2</v>
      </c>
      <c r="E30" s="2">
        <v>1</v>
      </c>
      <c r="F30" s="2">
        <v>2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2</v>
      </c>
      <c r="M30" s="2">
        <v>2</v>
      </c>
      <c r="N30" s="2">
        <v>2</v>
      </c>
      <c r="O30" s="2">
        <v>2</v>
      </c>
      <c r="P30" s="2">
        <v>2</v>
      </c>
      <c r="Q30" s="6">
        <f t="shared" si="0"/>
        <v>1.4285714285714286</v>
      </c>
      <c r="R30" s="6">
        <f t="shared" si="0"/>
        <v>1.7142857142857142</v>
      </c>
      <c r="S30" s="11">
        <f>('ПР-1'!U30+'ПР-2'!Q30)/2</f>
        <v>1.2698412698412698</v>
      </c>
      <c r="T30" s="11">
        <f>('ПР-1'!V30+'ПР-2'!R30)/2</f>
        <v>1.746031746031746</v>
      </c>
    </row>
    <row r="31" spans="1:20" ht="15.75" thickBot="1">
      <c r="A31" s="33">
        <v>27</v>
      </c>
      <c r="B31" s="35" t="s">
        <v>59</v>
      </c>
      <c r="C31" s="20">
        <v>1</v>
      </c>
      <c r="D31" s="2">
        <v>2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2</v>
      </c>
      <c r="M31" s="2">
        <v>1</v>
      </c>
      <c r="N31" s="2">
        <v>2</v>
      </c>
      <c r="O31" s="2">
        <v>2</v>
      </c>
      <c r="P31" s="2">
        <v>2</v>
      </c>
      <c r="Q31" s="6">
        <f t="shared" si="0"/>
        <v>1.1428571428571428</v>
      </c>
      <c r="R31" s="6">
        <f t="shared" si="0"/>
        <v>1.5714285714285714</v>
      </c>
      <c r="S31" s="11">
        <f>('ПР-1'!U31+'ПР-2'!Q31)/2</f>
        <v>1.0714285714285714</v>
      </c>
      <c r="T31" s="11">
        <f>('ПР-1'!V31+'ПР-2'!R31)/2</f>
        <v>1.5079365079365079</v>
      </c>
    </row>
    <row r="32" spans="1:20" ht="15.75" thickBot="1">
      <c r="A32" s="33">
        <v>28</v>
      </c>
      <c r="B32" s="35" t="s">
        <v>60</v>
      </c>
      <c r="C32" s="20">
        <v>2</v>
      </c>
      <c r="D32" s="2">
        <v>3</v>
      </c>
      <c r="E32" s="2">
        <v>1</v>
      </c>
      <c r="F32" s="2">
        <v>2</v>
      </c>
      <c r="G32" s="2">
        <v>1</v>
      </c>
      <c r="H32" s="2">
        <v>2</v>
      </c>
      <c r="I32" s="2">
        <v>1</v>
      </c>
      <c r="J32" s="2">
        <v>2</v>
      </c>
      <c r="K32" s="2">
        <v>2</v>
      </c>
      <c r="L32" s="2">
        <v>3</v>
      </c>
      <c r="M32" s="2">
        <v>2</v>
      </c>
      <c r="N32" s="2">
        <v>2</v>
      </c>
      <c r="O32" s="2">
        <v>2</v>
      </c>
      <c r="P32" s="2">
        <v>2</v>
      </c>
      <c r="Q32" s="6">
        <f t="shared" si="0"/>
        <v>1.5714285714285714</v>
      </c>
      <c r="R32" s="6">
        <f t="shared" si="0"/>
        <v>2.2857142857142856</v>
      </c>
      <c r="S32" s="11">
        <f>('ПР-1'!U32+'ПР-2'!Q32)/2</f>
        <v>1.3968253968253967</v>
      </c>
      <c r="T32" s="11">
        <f>('ПР-1'!V32+'ПР-2'!R32)/2</f>
        <v>2.253968253968254</v>
      </c>
    </row>
    <row r="33" spans="1:20" ht="15.75" thickBot="1">
      <c r="A33" s="33">
        <v>29</v>
      </c>
      <c r="B33" s="35" t="s">
        <v>61</v>
      </c>
      <c r="C33" s="20">
        <v>2</v>
      </c>
      <c r="D33" s="2">
        <v>3</v>
      </c>
      <c r="E33" s="2">
        <v>2</v>
      </c>
      <c r="F33" s="2">
        <v>3</v>
      </c>
      <c r="G33" s="2">
        <v>1</v>
      </c>
      <c r="H33" s="2">
        <v>2</v>
      </c>
      <c r="I33" s="2">
        <v>1</v>
      </c>
      <c r="J33" s="2">
        <v>2</v>
      </c>
      <c r="K33" s="2">
        <v>2</v>
      </c>
      <c r="L33" s="2">
        <v>3</v>
      </c>
      <c r="M33" s="2">
        <v>2</v>
      </c>
      <c r="N33" s="2">
        <v>3</v>
      </c>
      <c r="O33" s="2">
        <v>2</v>
      </c>
      <c r="P33" s="2">
        <v>3</v>
      </c>
      <c r="Q33" s="6">
        <f t="shared" si="0"/>
        <v>1.7142857142857142</v>
      </c>
      <c r="R33" s="6">
        <f t="shared" si="0"/>
        <v>2.7142857142857144</v>
      </c>
      <c r="S33" s="11">
        <f>('ПР-1'!U33+'ПР-2'!Q33)/2</f>
        <v>1.746031746031746</v>
      </c>
      <c r="T33" s="11">
        <f>('ПР-1'!V33+'ПР-2'!R33)/2</f>
        <v>2.746031746031746</v>
      </c>
    </row>
    <row r="34" spans="1:20">
      <c r="A34" s="33">
        <v>30</v>
      </c>
      <c r="B34" s="36" t="s">
        <v>62</v>
      </c>
      <c r="C34" s="20">
        <v>3</v>
      </c>
      <c r="D34" s="2">
        <v>3</v>
      </c>
      <c r="E34" s="2">
        <v>2</v>
      </c>
      <c r="F34" s="2">
        <v>3</v>
      </c>
      <c r="G34" s="2">
        <v>1</v>
      </c>
      <c r="H34" s="2">
        <v>2</v>
      </c>
      <c r="I34" s="2">
        <v>1</v>
      </c>
      <c r="J34" s="2">
        <v>2</v>
      </c>
      <c r="K34" s="2">
        <v>2</v>
      </c>
      <c r="L34" s="2"/>
      <c r="M34" s="2">
        <v>2</v>
      </c>
      <c r="N34" s="2">
        <v>2</v>
      </c>
      <c r="O34" s="2">
        <v>2</v>
      </c>
      <c r="P34" s="2">
        <v>3</v>
      </c>
      <c r="Q34" s="6">
        <f t="shared" si="0"/>
        <v>1.8571428571428572</v>
      </c>
      <c r="R34" s="6">
        <f t="shared" si="0"/>
        <v>2.1428571428571428</v>
      </c>
      <c r="S34" s="11">
        <f>('ПР-1'!U34+'ПР-2'!Q34)/2</f>
        <v>0.9285714285714286</v>
      </c>
      <c r="T34" s="11">
        <f>('ПР-1'!V34+'ПР-2'!R34)/2</f>
        <v>2.5158730158730158</v>
      </c>
    </row>
    <row r="35" spans="1:20" ht="15.75" thickBot="1">
      <c r="A35" s="33">
        <v>31</v>
      </c>
      <c r="B35" s="36" t="s">
        <v>67</v>
      </c>
      <c r="C35" s="20"/>
      <c r="D35" s="2">
        <v>3</v>
      </c>
      <c r="E35" s="2"/>
      <c r="F35" s="2">
        <v>3</v>
      </c>
      <c r="G35" s="2"/>
      <c r="H35" s="2">
        <v>3</v>
      </c>
      <c r="I35" s="2"/>
      <c r="J35" s="2">
        <v>3</v>
      </c>
      <c r="K35" s="2"/>
      <c r="L35" s="2">
        <v>2</v>
      </c>
      <c r="M35" s="2"/>
      <c r="N35" s="2">
        <v>2</v>
      </c>
      <c r="O35" s="2"/>
      <c r="P35" s="2">
        <v>2</v>
      </c>
      <c r="Q35" s="6"/>
      <c r="R35" s="6">
        <f t="shared" ref="R35" si="1">(D35+F35+H35+J35+L35+N35+P35)/7</f>
        <v>2.5714285714285716</v>
      </c>
      <c r="S35" s="11"/>
      <c r="T35" s="11">
        <f>('ПР-1'!V35+'ПР-2'!R35)/2</f>
        <v>2.2857142857142856</v>
      </c>
    </row>
    <row r="36" spans="1:20" ht="15.75" thickBot="1">
      <c r="A36" s="33">
        <v>32</v>
      </c>
      <c r="B36" s="34" t="s">
        <v>63</v>
      </c>
      <c r="C36" s="20">
        <v>3</v>
      </c>
      <c r="D36" s="2">
        <v>3</v>
      </c>
      <c r="E36" s="2">
        <v>3</v>
      </c>
      <c r="F36" s="2">
        <v>3</v>
      </c>
      <c r="G36" s="2">
        <v>2</v>
      </c>
      <c r="H36" s="2">
        <v>3</v>
      </c>
      <c r="I36" s="2">
        <v>2</v>
      </c>
      <c r="J36" s="2">
        <v>3</v>
      </c>
      <c r="K36" s="2">
        <v>3</v>
      </c>
      <c r="L36" s="2">
        <v>3</v>
      </c>
      <c r="M36" s="2">
        <v>3</v>
      </c>
      <c r="N36" s="2">
        <v>3</v>
      </c>
      <c r="O36" s="2">
        <v>2</v>
      </c>
      <c r="P36" s="2">
        <v>3</v>
      </c>
      <c r="Q36" s="6">
        <f t="shared" si="0"/>
        <v>2.5714285714285716</v>
      </c>
      <c r="R36" s="6">
        <f t="shared" si="0"/>
        <v>3</v>
      </c>
      <c r="S36" s="11">
        <f>('ПР-1'!U36+'ПР-2'!Q36)/2</f>
        <v>2.5079365079365079</v>
      </c>
      <c r="T36" s="11">
        <f>('ПР-1'!V36+'ПР-2'!R36)/2</f>
        <v>3</v>
      </c>
    </row>
    <row r="37" spans="1:20" ht="15.75" thickBot="1">
      <c r="A37" s="33">
        <v>33</v>
      </c>
      <c r="B37" s="35" t="s">
        <v>64</v>
      </c>
      <c r="C37" s="20">
        <v>3</v>
      </c>
      <c r="D37" s="2">
        <v>3</v>
      </c>
      <c r="E37" s="2">
        <v>3</v>
      </c>
      <c r="F37" s="2">
        <v>3</v>
      </c>
      <c r="G37" s="2">
        <v>2</v>
      </c>
      <c r="H37" s="2">
        <v>3</v>
      </c>
      <c r="I37" s="2">
        <v>2</v>
      </c>
      <c r="J37" s="2">
        <v>3</v>
      </c>
      <c r="K37" s="2">
        <v>3</v>
      </c>
      <c r="L37" s="2">
        <v>3</v>
      </c>
      <c r="M37" s="2">
        <v>3</v>
      </c>
      <c r="N37" s="2">
        <v>3</v>
      </c>
      <c r="O37" s="2">
        <v>2</v>
      </c>
      <c r="P37" s="2">
        <v>3</v>
      </c>
      <c r="Q37" s="6">
        <f t="shared" si="0"/>
        <v>2.5714285714285716</v>
      </c>
      <c r="R37" s="6">
        <f t="shared" si="0"/>
        <v>3</v>
      </c>
      <c r="S37" s="11">
        <f>('ПР-1'!U37+'ПР-2'!Q37)/2</f>
        <v>2.3968253968253972</v>
      </c>
      <c r="T37" s="11">
        <f>('ПР-1'!V37+'ПР-2'!R37)/2</f>
        <v>3</v>
      </c>
    </row>
    <row r="38" spans="1:20" ht="15.75" thickBot="1">
      <c r="A38" s="33">
        <v>34</v>
      </c>
      <c r="B38" s="35" t="s">
        <v>65</v>
      </c>
      <c r="C38" s="20">
        <v>3</v>
      </c>
      <c r="D38" s="2">
        <v>3</v>
      </c>
      <c r="E38" s="2">
        <v>3</v>
      </c>
      <c r="F38" s="2">
        <v>3</v>
      </c>
      <c r="G38" s="2">
        <v>1</v>
      </c>
      <c r="H38" s="2">
        <v>2</v>
      </c>
      <c r="I38" s="2">
        <v>1</v>
      </c>
      <c r="J38" s="2">
        <v>2</v>
      </c>
      <c r="K38" s="2">
        <v>2</v>
      </c>
      <c r="L38" s="2">
        <v>3</v>
      </c>
      <c r="M38" s="2">
        <v>2</v>
      </c>
      <c r="N38" s="2">
        <v>3</v>
      </c>
      <c r="O38" s="2">
        <v>2</v>
      </c>
      <c r="P38" s="2">
        <v>3</v>
      </c>
      <c r="Q38" s="6">
        <f t="shared" si="0"/>
        <v>2</v>
      </c>
      <c r="R38" s="6">
        <f t="shared" si="0"/>
        <v>2.7142857142857144</v>
      </c>
      <c r="S38" s="11">
        <f>('ПР-1'!U38+'ПР-2'!Q38)/2</f>
        <v>1.8888888888888888</v>
      </c>
      <c r="T38" s="11">
        <f>('ПР-1'!V38+'ПР-2'!R38)/2</f>
        <v>2.6904761904761907</v>
      </c>
    </row>
    <row r="39" spans="1:20" ht="15" customHeight="1">
      <c r="A39" s="52" t="s">
        <v>6</v>
      </c>
      <c r="B39" s="72"/>
      <c r="C39" s="2">
        <f>COUNTIF(C5:C38, "3")</f>
        <v>7</v>
      </c>
      <c r="D39" s="2">
        <f t="shared" ref="D39:F39" si="2">COUNTIF(D5:D38, "3")</f>
        <v>24</v>
      </c>
      <c r="E39" s="2">
        <f t="shared" ref="E39:Q39" si="3">COUNTIF(E5:E38, "3")</f>
        <v>5</v>
      </c>
      <c r="F39" s="2">
        <f t="shared" si="2"/>
        <v>26</v>
      </c>
      <c r="G39" s="2">
        <f t="shared" si="3"/>
        <v>0</v>
      </c>
      <c r="H39" s="2">
        <f t="shared" si="3"/>
        <v>9</v>
      </c>
      <c r="I39" s="2">
        <f t="shared" si="3"/>
        <v>0</v>
      </c>
      <c r="J39" s="2">
        <f t="shared" ref="J39" si="4">COUNTIF(J5:J38, "3")</f>
        <v>9</v>
      </c>
      <c r="K39" s="2">
        <f t="shared" si="3"/>
        <v>2</v>
      </c>
      <c r="L39" s="2">
        <f t="shared" ref="L39" si="5">COUNTIF(L5:L38, "3")</f>
        <v>26</v>
      </c>
      <c r="M39" s="2">
        <f t="shared" si="3"/>
        <v>2</v>
      </c>
      <c r="N39" s="2">
        <f t="shared" ref="N39" si="6">COUNTIF(N5:N38, "3")</f>
        <v>21</v>
      </c>
      <c r="O39" s="2">
        <f t="shared" si="3"/>
        <v>0</v>
      </c>
      <c r="P39" s="2">
        <f t="shared" ref="P39" si="7">COUNTIF(P5:P38, "3")</f>
        <v>27</v>
      </c>
      <c r="Q39" s="2">
        <f t="shared" si="3"/>
        <v>0</v>
      </c>
      <c r="R39" s="25">
        <f t="shared" si="0"/>
        <v>20.285714285714285</v>
      </c>
      <c r="S39" s="26">
        <f>('ПР-1'!U39+'ПР-2'!Q39)/2</f>
        <v>1.2777777777777777</v>
      </c>
      <c r="T39" s="26">
        <f>('ПР-1'!V39+'ПР-2'!R39)/2</f>
        <v>20.642857142857142</v>
      </c>
    </row>
    <row r="40" spans="1:20">
      <c r="A40" s="54"/>
      <c r="B40" s="55"/>
      <c r="C40" s="22">
        <f>(C39*100)/33</f>
        <v>21.212121212121211</v>
      </c>
      <c r="D40" s="22">
        <f>(D39*100)/34</f>
        <v>70.588235294117652</v>
      </c>
      <c r="E40" s="22">
        <f t="shared" ref="E40:Q40" si="8">(E39*100)/33</f>
        <v>15.151515151515152</v>
      </c>
      <c r="F40" s="22">
        <f>(F39*100)/34</f>
        <v>76.470588235294116</v>
      </c>
      <c r="G40" s="22">
        <f t="shared" si="8"/>
        <v>0</v>
      </c>
      <c r="H40" s="22">
        <f t="shared" si="8"/>
        <v>27.272727272727273</v>
      </c>
      <c r="I40" s="22">
        <f t="shared" si="8"/>
        <v>0</v>
      </c>
      <c r="J40" s="22">
        <f t="shared" ref="J40" si="9">(J39*100)/33</f>
        <v>27.272727272727273</v>
      </c>
      <c r="K40" s="22">
        <f t="shared" si="8"/>
        <v>6.0606060606060606</v>
      </c>
      <c r="L40" s="22">
        <f t="shared" ref="L40" si="10">(L39*100)/33</f>
        <v>78.787878787878782</v>
      </c>
      <c r="M40" s="22">
        <f t="shared" si="8"/>
        <v>6.0606060606060606</v>
      </c>
      <c r="N40" s="22">
        <f t="shared" ref="N40" si="11">(N39*100)/33</f>
        <v>63.636363636363633</v>
      </c>
      <c r="O40" s="22">
        <f t="shared" si="8"/>
        <v>0</v>
      </c>
      <c r="P40" s="22">
        <f t="shared" ref="P40" si="12">(P39*100)/33</f>
        <v>81.818181818181813</v>
      </c>
      <c r="Q40" s="22">
        <f t="shared" si="8"/>
        <v>0</v>
      </c>
      <c r="R40" s="23">
        <f t="shared" si="0"/>
        <v>60.835243188184357</v>
      </c>
      <c r="S40" s="24">
        <f>('ПР-1'!U40+'ПР-2'!Q40)/2</f>
        <v>3.8720538720538724</v>
      </c>
      <c r="T40" s="24">
        <f>('ПР-1'!V40+'ПР-2'!R40)/2</f>
        <v>61.299974535268646</v>
      </c>
    </row>
    <row r="41" spans="1:20" ht="15" customHeight="1">
      <c r="A41" s="52" t="s">
        <v>7</v>
      </c>
      <c r="B41" s="53"/>
      <c r="C41" s="2">
        <f>COUNTIF(C5:C38, "2")</f>
        <v>22</v>
      </c>
      <c r="D41" s="2">
        <f t="shared" ref="D41:F41" si="13">COUNTIF(D5:D38, "2")</f>
        <v>10</v>
      </c>
      <c r="E41" s="2">
        <f t="shared" ref="E41:Q41" si="14">COUNTIF(E5:E38, "2")</f>
        <v>19</v>
      </c>
      <c r="F41" s="2">
        <f t="shared" si="13"/>
        <v>7</v>
      </c>
      <c r="G41" s="2">
        <f t="shared" si="14"/>
        <v>5</v>
      </c>
      <c r="H41" s="2">
        <f t="shared" si="14"/>
        <v>19</v>
      </c>
      <c r="I41" s="2">
        <f t="shared" si="14"/>
        <v>10</v>
      </c>
      <c r="J41" s="2">
        <f t="shared" ref="J41" si="15">COUNTIF(J5:J38, "2")</f>
        <v>21</v>
      </c>
      <c r="K41" s="2">
        <f t="shared" si="14"/>
        <v>27</v>
      </c>
      <c r="L41" s="2">
        <f t="shared" ref="L41" si="16">COUNTIF(L5:L38, "2")</f>
        <v>7</v>
      </c>
      <c r="M41" s="2">
        <f t="shared" si="14"/>
        <v>26</v>
      </c>
      <c r="N41" s="2">
        <f t="shared" ref="N41" si="17">COUNTIF(N5:N38, "2")</f>
        <v>13</v>
      </c>
      <c r="O41" s="2">
        <f t="shared" si="14"/>
        <v>32</v>
      </c>
      <c r="P41" s="2">
        <f t="shared" ref="P41" si="18">COUNTIF(P5:P38, "2")</f>
        <v>7</v>
      </c>
      <c r="Q41" s="2">
        <f t="shared" si="14"/>
        <v>3</v>
      </c>
      <c r="R41" s="25">
        <f t="shared" si="0"/>
        <v>12</v>
      </c>
      <c r="S41" s="26">
        <f>('ПР-1'!U41+'ПР-2'!Q41)/2</f>
        <v>9.6666666666666661</v>
      </c>
      <c r="T41" s="26">
        <f>('ПР-1'!V41+'ПР-2'!R41)/2</f>
        <v>12</v>
      </c>
    </row>
    <row r="42" spans="1:20">
      <c r="A42" s="54"/>
      <c r="B42" s="55"/>
      <c r="C42" s="22">
        <f>(C41*100)/33</f>
        <v>66.666666666666671</v>
      </c>
      <c r="D42" s="22">
        <f>(D41*100)/34</f>
        <v>29.411764705882351</v>
      </c>
      <c r="E42" s="22">
        <f t="shared" ref="E42:Q42" si="19">(E41*100)/33</f>
        <v>57.575757575757578</v>
      </c>
      <c r="F42" s="22">
        <f>(F41*100)/34</f>
        <v>20.588235294117649</v>
      </c>
      <c r="G42" s="22">
        <f t="shared" si="19"/>
        <v>15.151515151515152</v>
      </c>
      <c r="H42" s="22">
        <f t="shared" si="19"/>
        <v>57.575757575757578</v>
      </c>
      <c r="I42" s="22">
        <f t="shared" si="19"/>
        <v>30.303030303030305</v>
      </c>
      <c r="J42" s="22">
        <f t="shared" ref="J42" si="20">(J41*100)/33</f>
        <v>63.636363636363633</v>
      </c>
      <c r="K42" s="22">
        <f t="shared" si="19"/>
        <v>81.818181818181813</v>
      </c>
      <c r="L42" s="22">
        <f t="shared" ref="L42" si="21">(L41*100)/33</f>
        <v>21.212121212121211</v>
      </c>
      <c r="M42" s="22">
        <f t="shared" si="19"/>
        <v>78.787878787878782</v>
      </c>
      <c r="N42" s="22">
        <f t="shared" ref="N42" si="22">(N41*100)/33</f>
        <v>39.393939393939391</v>
      </c>
      <c r="O42" s="22">
        <f t="shared" si="19"/>
        <v>96.969696969696969</v>
      </c>
      <c r="P42" s="22">
        <f t="shared" ref="P42" si="23">(P41*100)/33</f>
        <v>21.212121212121211</v>
      </c>
      <c r="Q42" s="22">
        <f t="shared" si="19"/>
        <v>9.0909090909090917</v>
      </c>
      <c r="R42" s="23">
        <f t="shared" si="0"/>
        <v>36.147186147186147</v>
      </c>
      <c r="S42" s="24">
        <f>('ПР-1'!U42+'ПР-2'!Q42)/2</f>
        <v>29.292929292929298</v>
      </c>
      <c r="T42" s="24">
        <f>('ПР-1'!V42+'ПР-2'!R42)/2</f>
        <v>35.720651897122487</v>
      </c>
    </row>
    <row r="43" spans="1:20" ht="15" customHeight="1">
      <c r="A43" s="52" t="s">
        <v>8</v>
      </c>
      <c r="B43" s="53"/>
      <c r="C43" s="2">
        <f>COUNTIF(C5:C38, "1")</f>
        <v>3</v>
      </c>
      <c r="D43" s="2">
        <f t="shared" ref="D43:F43" si="24">COUNTIF(D5:D38, "1")</f>
        <v>0</v>
      </c>
      <c r="E43" s="2">
        <f t="shared" ref="E43:Q43" si="25">COUNTIF(E5:E38, "1")</f>
        <v>8</v>
      </c>
      <c r="F43" s="2">
        <f t="shared" si="24"/>
        <v>1</v>
      </c>
      <c r="G43" s="2">
        <f t="shared" si="25"/>
        <v>27</v>
      </c>
      <c r="H43" s="2">
        <f t="shared" si="25"/>
        <v>5</v>
      </c>
      <c r="I43" s="2">
        <f t="shared" si="25"/>
        <v>22</v>
      </c>
      <c r="J43" s="2">
        <f t="shared" ref="J43" si="26">COUNTIF(J5:J38, "1")</f>
        <v>4</v>
      </c>
      <c r="K43" s="2">
        <f t="shared" si="25"/>
        <v>3</v>
      </c>
      <c r="L43" s="2">
        <f t="shared" ref="L43" si="27">COUNTIF(L5:L38, "1")</f>
        <v>0</v>
      </c>
      <c r="M43" s="2">
        <f t="shared" si="25"/>
        <v>4</v>
      </c>
      <c r="N43" s="2">
        <f t="shared" ref="N43" si="28">COUNTIF(N5:N38, "1")</f>
        <v>0</v>
      </c>
      <c r="O43" s="2">
        <f t="shared" si="25"/>
        <v>0</v>
      </c>
      <c r="P43" s="2">
        <f t="shared" ref="P43" si="29">COUNTIF(P5:P38, "1")</f>
        <v>0</v>
      </c>
      <c r="Q43" s="2">
        <f t="shared" si="25"/>
        <v>0</v>
      </c>
      <c r="R43" s="25">
        <f t="shared" si="0"/>
        <v>1.4285714285714286</v>
      </c>
      <c r="S43" s="26">
        <f>('ПР-1'!U43+'ПР-2'!Q43)/2</f>
        <v>6.0555555555555554</v>
      </c>
      <c r="T43" s="26">
        <f>('ПР-1'!V43+'ПР-2'!R43)/2</f>
        <v>1.2142857142857144</v>
      </c>
    </row>
    <row r="44" spans="1:20">
      <c r="A44" s="54"/>
      <c r="B44" s="55"/>
      <c r="C44" s="22">
        <f>(C43*100)/33</f>
        <v>9.0909090909090917</v>
      </c>
      <c r="D44" s="22">
        <f>(D43*100)/34</f>
        <v>0</v>
      </c>
      <c r="E44" s="22">
        <f t="shared" ref="E44:Q44" si="30">(E43*100)/33</f>
        <v>24.242424242424242</v>
      </c>
      <c r="F44" s="22">
        <f>(F43*100)/34</f>
        <v>2.9411764705882355</v>
      </c>
      <c r="G44" s="22">
        <f t="shared" si="30"/>
        <v>81.818181818181813</v>
      </c>
      <c r="H44" s="22">
        <f t="shared" si="30"/>
        <v>15.151515151515152</v>
      </c>
      <c r="I44" s="22">
        <f t="shared" si="30"/>
        <v>66.666666666666671</v>
      </c>
      <c r="J44" s="22">
        <f t="shared" ref="J44" si="31">(J43*100)/33</f>
        <v>12.121212121212121</v>
      </c>
      <c r="K44" s="22">
        <f t="shared" si="30"/>
        <v>9.0909090909090917</v>
      </c>
      <c r="L44" s="22">
        <f t="shared" ref="L44" si="32">(L43*100)/33</f>
        <v>0</v>
      </c>
      <c r="M44" s="22">
        <f t="shared" si="30"/>
        <v>12.121212121212121</v>
      </c>
      <c r="N44" s="22">
        <f t="shared" ref="N44" si="33">(N43*100)/33</f>
        <v>0</v>
      </c>
      <c r="O44" s="22">
        <f t="shared" si="30"/>
        <v>0</v>
      </c>
      <c r="P44" s="22">
        <f t="shared" ref="P44" si="34">(P43*100)/33</f>
        <v>0</v>
      </c>
      <c r="Q44" s="22">
        <f t="shared" si="30"/>
        <v>0</v>
      </c>
      <c r="R44" s="23">
        <f t="shared" si="0"/>
        <v>4.3162719633307871</v>
      </c>
      <c r="S44" s="24">
        <f>('ПР-1'!U44+'ПР-2'!Q44)/2</f>
        <v>18.350168350168349</v>
      </c>
      <c r="T44" s="24">
        <f>('ПР-1'!V44+'ПР-2'!R44)/2</f>
        <v>3.6287242169595113</v>
      </c>
    </row>
    <row r="45" spans="1:20" ht="15" customHeight="1">
      <c r="A45" s="52" t="s">
        <v>9</v>
      </c>
      <c r="B45" s="53"/>
      <c r="C45" s="19">
        <f>C39+C41+C43</f>
        <v>32</v>
      </c>
      <c r="D45" s="19">
        <f t="shared" ref="D45:F45" si="35">D39+D41+D43</f>
        <v>34</v>
      </c>
      <c r="E45" s="19">
        <f t="shared" ref="E45:Q45" si="36">E39+E41+E43</f>
        <v>32</v>
      </c>
      <c r="F45" s="19">
        <f t="shared" si="35"/>
        <v>34</v>
      </c>
      <c r="G45" s="19">
        <f t="shared" si="36"/>
        <v>32</v>
      </c>
      <c r="H45" s="19">
        <f t="shared" si="36"/>
        <v>33</v>
      </c>
      <c r="I45" s="19">
        <f t="shared" si="36"/>
        <v>32</v>
      </c>
      <c r="J45" s="19">
        <f t="shared" ref="J45" si="37">J39+J41+J43</f>
        <v>34</v>
      </c>
      <c r="K45" s="19">
        <f t="shared" si="36"/>
        <v>32</v>
      </c>
      <c r="L45" s="19">
        <f t="shared" ref="L45" si="38">L39+L41+L43</f>
        <v>33</v>
      </c>
      <c r="M45" s="19">
        <f t="shared" si="36"/>
        <v>32</v>
      </c>
      <c r="N45" s="19">
        <f t="shared" ref="N45" si="39">N39+N41+N43</f>
        <v>34</v>
      </c>
      <c r="O45" s="19">
        <f t="shared" si="36"/>
        <v>32</v>
      </c>
      <c r="P45" s="19">
        <f t="shared" ref="P45" si="40">P39+P41+P43</f>
        <v>34</v>
      </c>
      <c r="Q45" s="19">
        <f t="shared" si="36"/>
        <v>3</v>
      </c>
      <c r="R45" s="25">
        <f t="shared" si="0"/>
        <v>33.714285714285715</v>
      </c>
      <c r="S45" s="26">
        <f>('ПР-1'!U45+'ПР-2'!Q45)/2</f>
        <v>17</v>
      </c>
      <c r="T45" s="26">
        <f>('ПР-1'!V45+'ПР-2'!R45)/2</f>
        <v>33.857142857142861</v>
      </c>
    </row>
    <row r="46" spans="1:20" ht="15" customHeight="1">
      <c r="A46" s="54"/>
      <c r="B46" s="55"/>
      <c r="C46" s="22">
        <f>(C45*100)/33</f>
        <v>96.969696969696969</v>
      </c>
      <c r="D46" s="22">
        <f>(D45*100)/34</f>
        <v>100</v>
      </c>
      <c r="E46" s="22">
        <f t="shared" ref="E46:Q46" si="41">(E45*100)/33</f>
        <v>96.969696969696969</v>
      </c>
      <c r="F46" s="22">
        <f>(F45*100)/34</f>
        <v>100</v>
      </c>
      <c r="G46" s="22">
        <f t="shared" si="41"/>
        <v>96.969696969696969</v>
      </c>
      <c r="H46" s="22">
        <f t="shared" si="41"/>
        <v>100</v>
      </c>
      <c r="I46" s="22">
        <f t="shared" si="41"/>
        <v>96.969696969696969</v>
      </c>
      <c r="J46" s="22">
        <f>(J45*100)/34</f>
        <v>100</v>
      </c>
      <c r="K46" s="22">
        <f t="shared" si="41"/>
        <v>96.969696969696969</v>
      </c>
      <c r="L46" s="22">
        <f t="shared" ref="L46" si="42">(L45*100)/33</f>
        <v>100</v>
      </c>
      <c r="M46" s="22">
        <f t="shared" si="41"/>
        <v>96.969696969696969</v>
      </c>
      <c r="N46" s="22">
        <f t="shared" ref="N46" si="43">(N45*100)/33</f>
        <v>103.03030303030303</v>
      </c>
      <c r="O46" s="22">
        <f t="shared" si="41"/>
        <v>96.969696969696969</v>
      </c>
      <c r="P46" s="22">
        <f t="shared" ref="P46" si="44">(P45*100)/33</f>
        <v>103.03030303030303</v>
      </c>
      <c r="Q46" s="22">
        <f t="shared" si="41"/>
        <v>9.0909090909090917</v>
      </c>
      <c r="R46" s="23">
        <f>(D46+F46+H46+J46+L46+N46+P46)/7</f>
        <v>100.86580086580086</v>
      </c>
      <c r="S46" s="24">
        <f>('ПР-1'!U46+'ПР-2'!Q46)/2</f>
        <v>51.515151515151516</v>
      </c>
      <c r="T46" s="24">
        <f>('ПР-1'!V46+'ПР-2'!R46)/2</f>
        <v>100.43290043290042</v>
      </c>
    </row>
    <row r="47" spans="1:20" ht="36" customHeight="1">
      <c r="S47" s="13"/>
      <c r="T47" s="13"/>
    </row>
    <row r="48" spans="1:20">
      <c r="S48" s="13"/>
      <c r="T48" s="13"/>
    </row>
    <row r="49" spans="19:20">
      <c r="S49" s="13"/>
      <c r="T49" s="13"/>
    </row>
    <row r="50" spans="19:20">
      <c r="S50" s="13"/>
      <c r="T50" s="13"/>
    </row>
    <row r="51" spans="19:20">
      <c r="S51" s="13"/>
      <c r="T51" s="13"/>
    </row>
    <row r="52" spans="19:20">
      <c r="S52" s="13"/>
      <c r="T52" s="13"/>
    </row>
    <row r="53" spans="19:20">
      <c r="S53" s="13"/>
      <c r="T53" s="13"/>
    </row>
    <row r="54" spans="19:20">
      <c r="S54" s="13"/>
      <c r="T54" s="13"/>
    </row>
    <row r="55" spans="19:20">
      <c r="S55" s="13"/>
      <c r="T55" s="13"/>
    </row>
    <row r="56" spans="19:20">
      <c r="S56" s="13"/>
      <c r="T56" s="13"/>
    </row>
    <row r="57" spans="19:20">
      <c r="S57" s="13"/>
      <c r="T57" s="13"/>
    </row>
    <row r="58" spans="19:20">
      <c r="S58" s="13"/>
      <c r="T58" s="13"/>
    </row>
    <row r="59" spans="19:20">
      <c r="S59" s="13"/>
      <c r="T59" s="13"/>
    </row>
    <row r="60" spans="19:20">
      <c r="S60" s="13"/>
      <c r="T60" s="13"/>
    </row>
    <row r="61" spans="19:20">
      <c r="S61" s="13"/>
      <c r="T61" s="13"/>
    </row>
    <row r="62" spans="19:20">
      <c r="S62" s="13"/>
      <c r="T62" s="13"/>
    </row>
    <row r="63" spans="19:20">
      <c r="S63" s="13"/>
      <c r="T63" s="13"/>
    </row>
    <row r="64" spans="19:20">
      <c r="S64" s="13"/>
      <c r="T64" s="13"/>
    </row>
    <row r="65" spans="19:20">
      <c r="S65" s="13"/>
      <c r="T65" s="13"/>
    </row>
    <row r="66" spans="19:20">
      <c r="S66" s="13"/>
      <c r="T66" s="13"/>
    </row>
    <row r="67" spans="19:20">
      <c r="S67" s="13"/>
      <c r="T67" s="13"/>
    </row>
    <row r="68" spans="19:20">
      <c r="S68" s="13"/>
      <c r="T68" s="13"/>
    </row>
    <row r="69" spans="19:20">
      <c r="S69" s="13"/>
      <c r="T69" s="13"/>
    </row>
    <row r="70" spans="19:20">
      <c r="S70" s="13"/>
      <c r="T70" s="13"/>
    </row>
    <row r="71" spans="19:20">
      <c r="S71" s="13"/>
      <c r="T71" s="13"/>
    </row>
    <row r="72" spans="19:20">
      <c r="S72" s="13"/>
      <c r="T72" s="13"/>
    </row>
    <row r="73" spans="19:20">
      <c r="S73" s="13"/>
      <c r="T73" s="13"/>
    </row>
    <row r="74" spans="19:20">
      <c r="S74" s="13"/>
      <c r="T74" s="13"/>
    </row>
    <row r="75" spans="19:20">
      <c r="S75" s="13"/>
      <c r="T75" s="13"/>
    </row>
    <row r="76" spans="19:20">
      <c r="S76" s="13"/>
      <c r="T76" s="13"/>
    </row>
    <row r="77" spans="19:20">
      <c r="S77" s="13"/>
      <c r="T77" s="13"/>
    </row>
    <row r="78" spans="19:20">
      <c r="S78" s="13"/>
      <c r="T78" s="13"/>
    </row>
    <row r="79" spans="19:20">
      <c r="S79" s="13"/>
      <c r="T79" s="13"/>
    </row>
    <row r="80" spans="19:20">
      <c r="S80" s="13"/>
      <c r="T80" s="13"/>
    </row>
    <row r="81" spans="19:20">
      <c r="S81" s="13"/>
      <c r="T81" s="13"/>
    </row>
    <row r="82" spans="19:20">
      <c r="S82" s="13"/>
      <c r="T82" s="13"/>
    </row>
    <row r="83" spans="19:20">
      <c r="S83" s="13"/>
      <c r="T83" s="13"/>
    </row>
    <row r="84" spans="19:20">
      <c r="S84" s="13"/>
      <c r="T84" s="13"/>
    </row>
    <row r="85" spans="19:20">
      <c r="S85" s="13"/>
      <c r="T85" s="13"/>
    </row>
    <row r="86" spans="19:20">
      <c r="S86" s="13"/>
      <c r="T86" s="13"/>
    </row>
    <row r="87" spans="19:20">
      <c r="S87" s="13"/>
      <c r="T87" s="13"/>
    </row>
    <row r="88" spans="19:20">
      <c r="S88" s="13"/>
      <c r="T88" s="13"/>
    </row>
    <row r="89" spans="19:20">
      <c r="S89" s="13"/>
      <c r="T89" s="13"/>
    </row>
    <row r="90" spans="19:20">
      <c r="S90" s="13"/>
      <c r="T90" s="13"/>
    </row>
    <row r="91" spans="19:20">
      <c r="S91" s="13"/>
      <c r="T91" s="13"/>
    </row>
    <row r="92" spans="19:20">
      <c r="S92" s="13"/>
      <c r="T92" s="13"/>
    </row>
    <row r="93" spans="19:20">
      <c r="S93" s="13"/>
      <c r="T93" s="13"/>
    </row>
    <row r="94" spans="19:20">
      <c r="S94" s="13"/>
      <c r="T94" s="13"/>
    </row>
    <row r="95" spans="19:20">
      <c r="S95" s="13"/>
      <c r="T95" s="13"/>
    </row>
    <row r="96" spans="19:20">
      <c r="S96" s="13"/>
      <c r="T96" s="13"/>
    </row>
    <row r="97" spans="19:20">
      <c r="S97" s="13"/>
      <c r="T97" s="13"/>
    </row>
    <row r="98" spans="19:20">
      <c r="S98" s="13"/>
      <c r="T98" s="13"/>
    </row>
    <row r="99" spans="19:20">
      <c r="S99" s="13"/>
      <c r="T99" s="13"/>
    </row>
    <row r="100" spans="19:20">
      <c r="S100" s="13"/>
      <c r="T100" s="13"/>
    </row>
    <row r="101" spans="19:20">
      <c r="S101" s="13"/>
      <c r="T101" s="13"/>
    </row>
    <row r="102" spans="19:20">
      <c r="S102" s="13"/>
      <c r="T102" s="13"/>
    </row>
    <row r="103" spans="19:20">
      <c r="S103" s="13"/>
      <c r="T103" s="13"/>
    </row>
    <row r="104" spans="19:20">
      <c r="S104" s="13"/>
      <c r="T104" s="13"/>
    </row>
    <row r="105" spans="19:20">
      <c r="S105" s="13"/>
      <c r="T105" s="13"/>
    </row>
    <row r="106" spans="19:20">
      <c r="S106" s="13"/>
      <c r="T106" s="13"/>
    </row>
    <row r="107" spans="19:20">
      <c r="S107" s="13"/>
      <c r="T107" s="13"/>
    </row>
    <row r="108" spans="19:20">
      <c r="S108" s="13"/>
      <c r="T108" s="13"/>
    </row>
    <row r="109" spans="19:20">
      <c r="S109" s="13"/>
      <c r="T109" s="13"/>
    </row>
    <row r="110" spans="19:20">
      <c r="S110" s="13"/>
      <c r="T110" s="13"/>
    </row>
    <row r="111" spans="19:20">
      <c r="S111" s="13"/>
      <c r="T111" s="13"/>
    </row>
    <row r="112" spans="19:20">
      <c r="S112" s="13"/>
      <c r="T112" s="13"/>
    </row>
    <row r="113" spans="19:20">
      <c r="S113" s="13"/>
      <c r="T113" s="13"/>
    </row>
    <row r="114" spans="19:20">
      <c r="S114" s="13"/>
      <c r="T114" s="13"/>
    </row>
    <row r="115" spans="19:20">
      <c r="S115" s="13"/>
      <c r="T115" s="13"/>
    </row>
    <row r="116" spans="19:20">
      <c r="S116" s="13"/>
      <c r="T116" s="13"/>
    </row>
    <row r="117" spans="19:20">
      <c r="S117" s="13"/>
      <c r="T117" s="13"/>
    </row>
    <row r="118" spans="19:20">
      <c r="S118" s="13"/>
      <c r="T118" s="13"/>
    </row>
    <row r="119" spans="19:20">
      <c r="S119" s="13"/>
      <c r="T119" s="13"/>
    </row>
    <row r="120" spans="19:20">
      <c r="S120" s="13"/>
      <c r="T120" s="13"/>
    </row>
    <row r="121" spans="19:20">
      <c r="S121" s="13"/>
      <c r="T121" s="13"/>
    </row>
    <row r="122" spans="19:20">
      <c r="S122" s="13"/>
      <c r="T122" s="13"/>
    </row>
    <row r="123" spans="19:20">
      <c r="S123" s="13"/>
      <c r="T123" s="13"/>
    </row>
    <row r="124" spans="19:20">
      <c r="S124" s="13"/>
      <c r="T124" s="13"/>
    </row>
    <row r="125" spans="19:20">
      <c r="S125" s="13"/>
      <c r="T125" s="13"/>
    </row>
    <row r="126" spans="19:20">
      <c r="S126" s="13"/>
      <c r="T126" s="13"/>
    </row>
    <row r="127" spans="19:20">
      <c r="S127" s="13"/>
      <c r="T127" s="13"/>
    </row>
    <row r="128" spans="19:20">
      <c r="S128" s="13"/>
      <c r="T128" s="13"/>
    </row>
    <row r="129" spans="19:20">
      <c r="S129" s="13"/>
      <c r="T129" s="13"/>
    </row>
    <row r="130" spans="19:20">
      <c r="S130" s="13"/>
      <c r="T130" s="13"/>
    </row>
    <row r="131" spans="19:20">
      <c r="S131" s="13"/>
      <c r="T131" s="13"/>
    </row>
    <row r="132" spans="19:20">
      <c r="S132" s="13"/>
      <c r="T132" s="13"/>
    </row>
    <row r="133" spans="19:20">
      <c r="S133" s="13"/>
      <c r="T133" s="13"/>
    </row>
    <row r="134" spans="19:20">
      <c r="S134" s="13"/>
      <c r="T134" s="13"/>
    </row>
    <row r="135" spans="19:20">
      <c r="S135" s="13"/>
      <c r="T135" s="13"/>
    </row>
    <row r="136" spans="19:20">
      <c r="S136" s="13"/>
      <c r="T136" s="13"/>
    </row>
    <row r="137" spans="19:20">
      <c r="S137" s="13"/>
      <c r="T137" s="13"/>
    </row>
    <row r="138" spans="19:20">
      <c r="S138" s="13"/>
      <c r="T138" s="13"/>
    </row>
    <row r="139" spans="19:20">
      <c r="S139" s="13"/>
      <c r="T139" s="13"/>
    </row>
    <row r="140" spans="19:20">
      <c r="S140" s="13"/>
      <c r="T140" s="13"/>
    </row>
    <row r="141" spans="19:20">
      <c r="S141" s="13"/>
      <c r="T141" s="13"/>
    </row>
    <row r="142" spans="19:20">
      <c r="S142" s="13"/>
      <c r="T142" s="13"/>
    </row>
    <row r="143" spans="19:20">
      <c r="S143" s="13"/>
      <c r="T143" s="13"/>
    </row>
    <row r="144" spans="19:20">
      <c r="S144" s="13"/>
      <c r="T144" s="13"/>
    </row>
    <row r="145" spans="19:20">
      <c r="S145" s="13"/>
      <c r="T145" s="13"/>
    </row>
    <row r="146" spans="19:20">
      <c r="S146" s="13"/>
      <c r="T146" s="13"/>
    </row>
    <row r="147" spans="19:20">
      <c r="S147" s="13"/>
      <c r="T147" s="13"/>
    </row>
    <row r="148" spans="19:20">
      <c r="S148" s="13"/>
      <c r="T148" s="13"/>
    </row>
    <row r="149" spans="19:20">
      <c r="S149" s="13"/>
      <c r="T149" s="13"/>
    </row>
    <row r="150" spans="19:20">
      <c r="S150" s="13"/>
      <c r="T150" s="13"/>
    </row>
    <row r="151" spans="19:20">
      <c r="S151" s="13"/>
      <c r="T151" s="13"/>
    </row>
    <row r="152" spans="19:20">
      <c r="S152" s="13"/>
      <c r="T152" s="13"/>
    </row>
    <row r="153" spans="19:20">
      <c r="S153" s="13"/>
      <c r="T153" s="13"/>
    </row>
    <row r="154" spans="19:20">
      <c r="S154" s="13"/>
      <c r="T154" s="13"/>
    </row>
    <row r="155" spans="19:20">
      <c r="S155" s="13"/>
      <c r="T155" s="13"/>
    </row>
    <row r="156" spans="19:20">
      <c r="S156" s="13"/>
      <c r="T156" s="13"/>
    </row>
    <row r="157" spans="19:20">
      <c r="S157" s="13"/>
      <c r="T157" s="13"/>
    </row>
    <row r="158" spans="19:20">
      <c r="S158" s="13"/>
      <c r="T158" s="13"/>
    </row>
    <row r="159" spans="19:20">
      <c r="S159" s="13"/>
      <c r="T159" s="13"/>
    </row>
    <row r="160" spans="19:20">
      <c r="S160" s="13"/>
      <c r="T160" s="13"/>
    </row>
    <row r="161" spans="19:20">
      <c r="S161" s="13"/>
      <c r="T161" s="13"/>
    </row>
    <row r="162" spans="19:20">
      <c r="S162" s="13"/>
      <c r="T162" s="13"/>
    </row>
    <row r="163" spans="19:20">
      <c r="S163" s="13"/>
      <c r="T163" s="13"/>
    </row>
    <row r="164" spans="19:20">
      <c r="S164" s="13"/>
      <c r="T164" s="13"/>
    </row>
    <row r="165" spans="19:20">
      <c r="S165" s="13"/>
      <c r="T165" s="13"/>
    </row>
    <row r="166" spans="19:20">
      <c r="S166" s="13"/>
      <c r="T166" s="13"/>
    </row>
    <row r="167" spans="19:20">
      <c r="S167" s="13"/>
      <c r="T167" s="13"/>
    </row>
    <row r="168" spans="19:20">
      <c r="S168" s="13"/>
      <c r="T168" s="13"/>
    </row>
    <row r="169" spans="19:20">
      <c r="S169" s="13"/>
      <c r="T169" s="13"/>
    </row>
    <row r="170" spans="19:20">
      <c r="S170" s="13"/>
      <c r="T170" s="13"/>
    </row>
    <row r="171" spans="19:20">
      <c r="S171" s="13"/>
      <c r="T171" s="13"/>
    </row>
    <row r="172" spans="19:20">
      <c r="S172" s="13"/>
      <c r="T172" s="13"/>
    </row>
    <row r="173" spans="19:20">
      <c r="S173" s="13"/>
      <c r="T173" s="13"/>
    </row>
    <row r="174" spans="19:20">
      <c r="S174" s="13"/>
      <c r="T174" s="13"/>
    </row>
    <row r="175" spans="19:20">
      <c r="S175" s="13"/>
      <c r="T175" s="13"/>
    </row>
    <row r="176" spans="19:20">
      <c r="S176" s="13"/>
      <c r="T176" s="13"/>
    </row>
    <row r="177" spans="19:20">
      <c r="S177" s="13"/>
      <c r="T177" s="13"/>
    </row>
    <row r="178" spans="19:20">
      <c r="S178" s="13"/>
      <c r="T178" s="13"/>
    </row>
    <row r="179" spans="19:20">
      <c r="S179" s="13"/>
      <c r="T179" s="13"/>
    </row>
    <row r="180" spans="19:20">
      <c r="S180" s="13"/>
      <c r="T180" s="13"/>
    </row>
    <row r="181" spans="19:20">
      <c r="S181" s="13"/>
      <c r="T181" s="13"/>
    </row>
    <row r="182" spans="19:20">
      <c r="S182" s="13"/>
      <c r="T182" s="13"/>
    </row>
    <row r="183" spans="19:20">
      <c r="S183" s="13"/>
      <c r="T183" s="13"/>
    </row>
    <row r="184" spans="19:20">
      <c r="S184" s="13"/>
      <c r="T184" s="13"/>
    </row>
    <row r="185" spans="19:20">
      <c r="S185" s="13"/>
      <c r="T185" s="13"/>
    </row>
    <row r="186" spans="19:20">
      <c r="S186" s="13"/>
      <c r="T186" s="13"/>
    </row>
    <row r="187" spans="19:20">
      <c r="S187" s="13"/>
      <c r="T187" s="13"/>
    </row>
    <row r="188" spans="19:20">
      <c r="S188" s="13"/>
      <c r="T188" s="13"/>
    </row>
    <row r="189" spans="19:20">
      <c r="S189" s="13"/>
      <c r="T189" s="13"/>
    </row>
    <row r="190" spans="19:20">
      <c r="S190" s="13"/>
      <c r="T190" s="13"/>
    </row>
    <row r="191" spans="19:20">
      <c r="S191" s="13"/>
      <c r="T191" s="13"/>
    </row>
    <row r="192" spans="19:20">
      <c r="S192" s="13"/>
      <c r="T192" s="13"/>
    </row>
    <row r="193" spans="19:20">
      <c r="S193" s="13"/>
      <c r="T193" s="13"/>
    </row>
    <row r="194" spans="19:20">
      <c r="S194" s="13"/>
      <c r="T194" s="13"/>
    </row>
    <row r="195" spans="19:20">
      <c r="S195" s="13"/>
      <c r="T195" s="13"/>
    </row>
    <row r="196" spans="19:20">
      <c r="S196" s="13"/>
      <c r="T196" s="13"/>
    </row>
    <row r="197" spans="19:20">
      <c r="S197" s="13"/>
      <c r="T197" s="13"/>
    </row>
    <row r="198" spans="19:20">
      <c r="S198" s="13"/>
      <c r="T198" s="13"/>
    </row>
    <row r="199" spans="19:20">
      <c r="S199" s="13"/>
      <c r="T199" s="13"/>
    </row>
    <row r="200" spans="19:20">
      <c r="S200" s="13"/>
      <c r="T200" s="13"/>
    </row>
    <row r="201" spans="19:20">
      <c r="S201" s="13"/>
      <c r="T201" s="13"/>
    </row>
    <row r="202" spans="19:20">
      <c r="S202" s="13"/>
      <c r="T202" s="13"/>
    </row>
    <row r="203" spans="19:20">
      <c r="S203" s="13"/>
      <c r="T203" s="13"/>
    </row>
    <row r="204" spans="19:20">
      <c r="S204" s="13"/>
      <c r="T204" s="13"/>
    </row>
    <row r="205" spans="19:20">
      <c r="S205" s="13"/>
      <c r="T205" s="13"/>
    </row>
    <row r="206" spans="19:20">
      <c r="S206" s="13"/>
      <c r="T206" s="13"/>
    </row>
    <row r="207" spans="19:20">
      <c r="S207" s="13"/>
      <c r="T207" s="13"/>
    </row>
    <row r="208" spans="19:20">
      <c r="S208" s="13"/>
      <c r="T208" s="13"/>
    </row>
    <row r="209" spans="19:20">
      <c r="S209" s="13"/>
      <c r="T209" s="13"/>
    </row>
    <row r="210" spans="19:20">
      <c r="S210" s="13"/>
      <c r="T210" s="13"/>
    </row>
    <row r="211" spans="19:20">
      <c r="S211" s="13"/>
      <c r="T211" s="13"/>
    </row>
    <row r="212" spans="19:20">
      <c r="S212" s="13"/>
      <c r="T212" s="13"/>
    </row>
    <row r="213" spans="19:20">
      <c r="S213" s="13"/>
      <c r="T213" s="13"/>
    </row>
    <row r="214" spans="19:20">
      <c r="S214" s="13"/>
      <c r="T214" s="13"/>
    </row>
    <row r="215" spans="19:20">
      <c r="S215" s="13"/>
      <c r="T215" s="13"/>
    </row>
    <row r="216" spans="19:20">
      <c r="S216" s="13"/>
      <c r="T216" s="13"/>
    </row>
    <row r="217" spans="19:20">
      <c r="S217" s="13"/>
      <c r="T217" s="13"/>
    </row>
    <row r="218" spans="19:20">
      <c r="S218" s="13"/>
      <c r="T218" s="13"/>
    </row>
    <row r="219" spans="19:20">
      <c r="S219" s="13"/>
      <c r="T219" s="13"/>
    </row>
    <row r="220" spans="19:20">
      <c r="S220" s="13"/>
      <c r="T220" s="13"/>
    </row>
    <row r="221" spans="19:20">
      <c r="S221" s="13"/>
      <c r="T221" s="13"/>
    </row>
    <row r="222" spans="19:20">
      <c r="S222" s="13"/>
      <c r="T222" s="13"/>
    </row>
    <row r="223" spans="19:20">
      <c r="S223" s="13"/>
      <c r="T223" s="13"/>
    </row>
    <row r="224" spans="19:20">
      <c r="S224" s="13"/>
      <c r="T224" s="13"/>
    </row>
    <row r="225" spans="19:20">
      <c r="S225" s="13"/>
      <c r="T225" s="13"/>
    </row>
    <row r="226" spans="19:20">
      <c r="S226" s="13"/>
      <c r="T226" s="13"/>
    </row>
    <row r="227" spans="19:20">
      <c r="S227" s="13"/>
      <c r="T227" s="13"/>
    </row>
    <row r="228" spans="19:20">
      <c r="S228" s="13"/>
      <c r="T228" s="13"/>
    </row>
    <row r="229" spans="19:20">
      <c r="S229" s="13"/>
      <c r="T229" s="13"/>
    </row>
    <row r="230" spans="19:20">
      <c r="S230" s="13"/>
      <c r="T230" s="13"/>
    </row>
    <row r="231" spans="19:20">
      <c r="S231" s="13"/>
      <c r="T231" s="13"/>
    </row>
    <row r="232" spans="19:20">
      <c r="S232" s="13"/>
      <c r="T232" s="13"/>
    </row>
    <row r="233" spans="19:20">
      <c r="S233" s="13"/>
      <c r="T233" s="13"/>
    </row>
    <row r="234" spans="19:20">
      <c r="S234" s="13"/>
      <c r="T234" s="13"/>
    </row>
    <row r="235" spans="19:20">
      <c r="S235" s="13"/>
      <c r="T235" s="13"/>
    </row>
    <row r="236" spans="19:20">
      <c r="S236" s="13"/>
      <c r="T236" s="13"/>
    </row>
    <row r="237" spans="19:20">
      <c r="S237" s="13"/>
      <c r="T237" s="13"/>
    </row>
    <row r="238" spans="19:20">
      <c r="S238" s="13"/>
      <c r="T238" s="13"/>
    </row>
    <row r="239" spans="19:20">
      <c r="S239" s="13"/>
      <c r="T239" s="13"/>
    </row>
    <row r="240" spans="19:20">
      <c r="S240" s="13"/>
      <c r="T240" s="13"/>
    </row>
    <row r="241" spans="19:20">
      <c r="S241" s="13"/>
      <c r="T241" s="13"/>
    </row>
    <row r="242" spans="19:20">
      <c r="S242" s="13"/>
      <c r="T242" s="13"/>
    </row>
    <row r="243" spans="19:20">
      <c r="S243" s="13"/>
      <c r="T243" s="13"/>
    </row>
    <row r="244" spans="19:20">
      <c r="S244" s="13"/>
      <c r="T244" s="13"/>
    </row>
    <row r="245" spans="19:20">
      <c r="S245" s="13"/>
      <c r="T245" s="13"/>
    </row>
    <row r="246" spans="19:20">
      <c r="S246" s="13"/>
      <c r="T246" s="13"/>
    </row>
    <row r="247" spans="19:20">
      <c r="S247" s="13"/>
      <c r="T247" s="13"/>
    </row>
    <row r="248" spans="19:20">
      <c r="S248" s="13"/>
      <c r="T248" s="13"/>
    </row>
    <row r="249" spans="19:20">
      <c r="S249" s="13"/>
      <c r="T249" s="13"/>
    </row>
    <row r="250" spans="19:20">
      <c r="S250" s="13"/>
      <c r="T250" s="13"/>
    </row>
    <row r="251" spans="19:20">
      <c r="S251" s="13"/>
      <c r="T251" s="13"/>
    </row>
    <row r="252" spans="19:20">
      <c r="S252" s="13"/>
      <c r="T252" s="13"/>
    </row>
    <row r="253" spans="19:20">
      <c r="S253" s="13"/>
      <c r="T253" s="13"/>
    </row>
    <row r="254" spans="19:20">
      <c r="S254" s="13"/>
      <c r="T254" s="13"/>
    </row>
    <row r="255" spans="19:20">
      <c r="S255" s="13"/>
      <c r="T255" s="13"/>
    </row>
    <row r="256" spans="19:20">
      <c r="S256" s="13"/>
      <c r="T256" s="13"/>
    </row>
    <row r="257" spans="19:20">
      <c r="S257" s="13"/>
      <c r="T257" s="13"/>
    </row>
    <row r="258" spans="19:20">
      <c r="S258" s="13"/>
      <c r="T258" s="13"/>
    </row>
    <row r="259" spans="19:20">
      <c r="S259" s="13"/>
      <c r="T259" s="13"/>
    </row>
    <row r="260" spans="19:20">
      <c r="S260" s="13"/>
      <c r="T260" s="13"/>
    </row>
    <row r="261" spans="19:20">
      <c r="S261" s="13"/>
      <c r="T261" s="13"/>
    </row>
    <row r="262" spans="19:20">
      <c r="S262" s="13"/>
      <c r="T262" s="13"/>
    </row>
    <row r="263" spans="19:20">
      <c r="S263" s="13"/>
      <c r="T263" s="13"/>
    </row>
    <row r="264" spans="19:20">
      <c r="S264" s="13"/>
      <c r="T264" s="13"/>
    </row>
    <row r="265" spans="19:20">
      <c r="S265" s="13"/>
      <c r="T265" s="13"/>
    </row>
    <row r="266" spans="19:20">
      <c r="S266" s="13"/>
      <c r="T266" s="13"/>
    </row>
    <row r="267" spans="19:20">
      <c r="S267" s="13"/>
      <c r="T267" s="13"/>
    </row>
    <row r="268" spans="19:20">
      <c r="S268" s="13"/>
      <c r="T268" s="13"/>
    </row>
    <row r="269" spans="19:20">
      <c r="S269" s="13"/>
      <c r="T269" s="13"/>
    </row>
    <row r="270" spans="19:20">
      <c r="S270" s="13"/>
      <c r="T270" s="13"/>
    </row>
    <row r="271" spans="19:20">
      <c r="S271" s="13"/>
      <c r="T271" s="13"/>
    </row>
    <row r="272" spans="19:20">
      <c r="S272" s="13"/>
      <c r="T272" s="13"/>
    </row>
    <row r="273" spans="19:20">
      <c r="S273" s="13"/>
      <c r="T273" s="13"/>
    </row>
    <row r="274" spans="19:20">
      <c r="S274" s="13"/>
      <c r="T274" s="13"/>
    </row>
    <row r="275" spans="19:20">
      <c r="S275" s="13"/>
      <c r="T275" s="13"/>
    </row>
    <row r="276" spans="19:20">
      <c r="S276" s="13"/>
      <c r="T276" s="13"/>
    </row>
    <row r="277" spans="19:20">
      <c r="S277" s="13"/>
      <c r="T277" s="13"/>
    </row>
    <row r="278" spans="19:20">
      <c r="S278" s="13"/>
      <c r="T278" s="13"/>
    </row>
    <row r="279" spans="19:20">
      <c r="S279" s="13"/>
      <c r="T279" s="13"/>
    </row>
    <row r="280" spans="19:20">
      <c r="S280" s="13"/>
      <c r="T280" s="13"/>
    </row>
    <row r="281" spans="19:20">
      <c r="S281" s="13"/>
      <c r="T281" s="13"/>
    </row>
    <row r="282" spans="19:20">
      <c r="S282" s="13"/>
      <c r="T282" s="13"/>
    </row>
    <row r="283" spans="19:20">
      <c r="S283" s="13"/>
      <c r="T283" s="13"/>
    </row>
    <row r="284" spans="19:20">
      <c r="S284" s="13"/>
      <c r="T284" s="13"/>
    </row>
    <row r="285" spans="19:20">
      <c r="S285" s="13"/>
      <c r="T285" s="13"/>
    </row>
    <row r="286" spans="19:20">
      <c r="S286" s="13"/>
      <c r="T286" s="13"/>
    </row>
    <row r="287" spans="19:20">
      <c r="S287" s="13"/>
      <c r="T287" s="13"/>
    </row>
    <row r="288" spans="19:20">
      <c r="S288" s="13"/>
      <c r="T288" s="13"/>
    </row>
    <row r="289" spans="19:20">
      <c r="S289" s="13"/>
      <c r="T289" s="13"/>
    </row>
    <row r="290" spans="19:20">
      <c r="S290" s="13"/>
      <c r="T290" s="13"/>
    </row>
    <row r="291" spans="19:20">
      <c r="S291" s="13"/>
      <c r="T291" s="13"/>
    </row>
    <row r="292" spans="19:20">
      <c r="S292" s="13"/>
      <c r="T292" s="13"/>
    </row>
    <row r="293" spans="19:20">
      <c r="S293" s="13"/>
      <c r="T293" s="13"/>
    </row>
    <row r="294" spans="19:20">
      <c r="S294" s="13"/>
      <c r="T294" s="13"/>
    </row>
    <row r="295" spans="19:20">
      <c r="S295" s="13"/>
      <c r="T295" s="13"/>
    </row>
    <row r="296" spans="19:20">
      <c r="S296" s="13"/>
      <c r="T296" s="13"/>
    </row>
    <row r="297" spans="19:20">
      <c r="S297" s="13"/>
      <c r="T297" s="13"/>
    </row>
    <row r="298" spans="19:20">
      <c r="S298" s="13"/>
      <c r="T298" s="13"/>
    </row>
    <row r="299" spans="19:20">
      <c r="S299" s="13"/>
      <c r="T299" s="13"/>
    </row>
    <row r="300" spans="19:20">
      <c r="S300" s="13"/>
      <c r="T300" s="13"/>
    </row>
    <row r="301" spans="19:20">
      <c r="S301" s="13"/>
      <c r="T301" s="13"/>
    </row>
    <row r="302" spans="19:20">
      <c r="S302" s="13"/>
      <c r="T302" s="13"/>
    </row>
    <row r="303" spans="19:20">
      <c r="S303" s="13"/>
      <c r="T303" s="13"/>
    </row>
    <row r="304" spans="19:20">
      <c r="S304" s="13"/>
      <c r="T304" s="13"/>
    </row>
    <row r="305" spans="19:20">
      <c r="S305" s="13"/>
      <c r="T305" s="13"/>
    </row>
    <row r="306" spans="19:20">
      <c r="S306" s="13"/>
      <c r="T306" s="13"/>
    </row>
    <row r="307" spans="19:20">
      <c r="S307" s="13"/>
      <c r="T307" s="13"/>
    </row>
    <row r="308" spans="19:20">
      <c r="S308" s="13"/>
      <c r="T308" s="13"/>
    </row>
    <row r="309" spans="19:20">
      <c r="S309" s="13"/>
      <c r="T309" s="13"/>
    </row>
    <row r="310" spans="19:20">
      <c r="S310" s="13"/>
      <c r="T310" s="13"/>
    </row>
    <row r="311" spans="19:20">
      <c r="S311" s="13"/>
      <c r="T311" s="13"/>
    </row>
    <row r="312" spans="19:20">
      <c r="S312" s="13"/>
      <c r="T312" s="13"/>
    </row>
    <row r="313" spans="19:20">
      <c r="S313" s="13"/>
      <c r="T313" s="13"/>
    </row>
    <row r="314" spans="19:20">
      <c r="S314" s="13"/>
      <c r="T314" s="13"/>
    </row>
    <row r="315" spans="19:20">
      <c r="S315" s="13"/>
      <c r="T315" s="13"/>
    </row>
    <row r="316" spans="19:20">
      <c r="S316" s="13"/>
      <c r="T316" s="13"/>
    </row>
    <row r="317" spans="19:20">
      <c r="S317" s="13"/>
      <c r="T317" s="13"/>
    </row>
    <row r="318" spans="19:20">
      <c r="S318" s="13"/>
      <c r="T318" s="13"/>
    </row>
    <row r="319" spans="19:20">
      <c r="S319" s="13"/>
      <c r="T319" s="13"/>
    </row>
    <row r="320" spans="19:20">
      <c r="S320" s="13"/>
      <c r="T320" s="13"/>
    </row>
    <row r="321" spans="19:20">
      <c r="S321" s="13"/>
      <c r="T321" s="13"/>
    </row>
    <row r="322" spans="19:20">
      <c r="S322" s="13"/>
      <c r="T322" s="13"/>
    </row>
    <row r="323" spans="19:20">
      <c r="S323" s="13"/>
      <c r="T323" s="13"/>
    </row>
    <row r="324" spans="19:20">
      <c r="S324" s="13"/>
      <c r="T324" s="13"/>
    </row>
    <row r="325" spans="19:20">
      <c r="S325" s="13"/>
      <c r="T325" s="13"/>
    </row>
    <row r="326" spans="19:20">
      <c r="S326" s="13"/>
      <c r="T326" s="13"/>
    </row>
    <row r="327" spans="19:20">
      <c r="S327" s="13"/>
      <c r="T327" s="13"/>
    </row>
    <row r="328" spans="19:20">
      <c r="S328" s="13"/>
      <c r="T328" s="13"/>
    </row>
    <row r="329" spans="19:20">
      <c r="S329" s="13"/>
      <c r="T329" s="13"/>
    </row>
    <row r="330" spans="19:20">
      <c r="S330" s="13"/>
      <c r="T330" s="13"/>
    </row>
    <row r="331" spans="19:20">
      <c r="S331" s="13"/>
      <c r="T331" s="13"/>
    </row>
    <row r="332" spans="19:20">
      <c r="S332" s="13"/>
      <c r="T332" s="13"/>
    </row>
    <row r="333" spans="19:20">
      <c r="S333" s="13"/>
      <c r="T333" s="13"/>
    </row>
    <row r="334" spans="19:20">
      <c r="S334" s="13"/>
      <c r="T334" s="13"/>
    </row>
    <row r="335" spans="19:20">
      <c r="S335" s="13"/>
      <c r="T335" s="13"/>
    </row>
    <row r="336" spans="19:20">
      <c r="S336" s="13"/>
      <c r="T336" s="13"/>
    </row>
    <row r="337" spans="19:20">
      <c r="S337" s="13"/>
      <c r="T337" s="13"/>
    </row>
    <row r="338" spans="19:20">
      <c r="S338" s="13"/>
      <c r="T338" s="13"/>
    </row>
    <row r="339" spans="19:20">
      <c r="S339" s="13"/>
      <c r="T339" s="13"/>
    </row>
    <row r="340" spans="19:20">
      <c r="S340" s="13"/>
      <c r="T340" s="13"/>
    </row>
    <row r="341" spans="19:20">
      <c r="S341" s="13"/>
      <c r="T341" s="13"/>
    </row>
    <row r="342" spans="19:20">
      <c r="S342" s="13"/>
      <c r="T342" s="13"/>
    </row>
    <row r="343" spans="19:20">
      <c r="S343" s="13"/>
      <c r="T343" s="13"/>
    </row>
    <row r="344" spans="19:20">
      <c r="S344" s="13"/>
      <c r="T344" s="13"/>
    </row>
    <row r="345" spans="19:20">
      <c r="S345" s="13"/>
      <c r="T345" s="13"/>
    </row>
    <row r="346" spans="19:20">
      <c r="S346" s="13"/>
      <c r="T346" s="13"/>
    </row>
    <row r="347" spans="19:20">
      <c r="S347" s="13"/>
      <c r="T347" s="13"/>
    </row>
    <row r="348" spans="19:20">
      <c r="S348" s="13"/>
      <c r="T348" s="13"/>
    </row>
    <row r="349" spans="19:20">
      <c r="S349" s="13"/>
      <c r="T349" s="13"/>
    </row>
    <row r="350" spans="19:20">
      <c r="S350" s="13"/>
      <c r="T350" s="13"/>
    </row>
    <row r="351" spans="19:20">
      <c r="S351" s="13"/>
      <c r="T351" s="13"/>
    </row>
    <row r="352" spans="19:20">
      <c r="S352" s="13"/>
      <c r="T352" s="13"/>
    </row>
    <row r="353" spans="19:20">
      <c r="S353" s="13"/>
      <c r="T353" s="13"/>
    </row>
    <row r="354" spans="19:20">
      <c r="S354" s="13"/>
      <c r="T354" s="13"/>
    </row>
    <row r="355" spans="19:20">
      <c r="S355" s="13"/>
      <c r="T355" s="13"/>
    </row>
    <row r="356" spans="19:20">
      <c r="S356" s="13"/>
      <c r="T356" s="13"/>
    </row>
    <row r="357" spans="19:20">
      <c r="S357" s="13"/>
      <c r="T357" s="13"/>
    </row>
    <row r="358" spans="19:20">
      <c r="S358" s="13"/>
      <c r="T358" s="13"/>
    </row>
    <row r="359" spans="19:20">
      <c r="S359" s="13"/>
      <c r="T359" s="13"/>
    </row>
    <row r="360" spans="19:20">
      <c r="S360" s="13"/>
      <c r="T360" s="13"/>
    </row>
    <row r="361" spans="19:20">
      <c r="S361" s="13"/>
      <c r="T361" s="13"/>
    </row>
    <row r="362" spans="19:20">
      <c r="S362" s="13"/>
      <c r="T362" s="13"/>
    </row>
    <row r="363" spans="19:20">
      <c r="S363" s="13"/>
      <c r="T363" s="13"/>
    </row>
    <row r="364" spans="19:20">
      <c r="S364" s="13"/>
      <c r="T364" s="13"/>
    </row>
    <row r="365" spans="19:20">
      <c r="S365" s="13"/>
      <c r="T365" s="13"/>
    </row>
    <row r="366" spans="19:20">
      <c r="S366" s="13"/>
      <c r="T366" s="13"/>
    </row>
    <row r="367" spans="19:20">
      <c r="S367" s="13"/>
      <c r="T367" s="13"/>
    </row>
    <row r="368" spans="19:20">
      <c r="S368" s="13"/>
      <c r="T368" s="13"/>
    </row>
    <row r="369" spans="19:20">
      <c r="S369" s="13"/>
      <c r="T369" s="13"/>
    </row>
    <row r="370" spans="19:20">
      <c r="S370" s="13"/>
      <c r="T370" s="13"/>
    </row>
    <row r="371" spans="19:20">
      <c r="S371" s="13"/>
      <c r="T371" s="13"/>
    </row>
    <row r="372" spans="19:20">
      <c r="S372" s="13"/>
      <c r="T372" s="13"/>
    </row>
    <row r="373" spans="19:20">
      <c r="S373" s="13"/>
      <c r="T373" s="13"/>
    </row>
    <row r="374" spans="19:20">
      <c r="S374" s="13"/>
      <c r="T374" s="13"/>
    </row>
    <row r="375" spans="19:20">
      <c r="S375" s="13"/>
      <c r="T375" s="13"/>
    </row>
    <row r="376" spans="19:20">
      <c r="S376" s="13"/>
      <c r="T376" s="13"/>
    </row>
    <row r="377" spans="19:20">
      <c r="S377" s="13"/>
      <c r="T377" s="13"/>
    </row>
    <row r="378" spans="19:20">
      <c r="S378" s="13"/>
      <c r="T378" s="13"/>
    </row>
    <row r="379" spans="19:20">
      <c r="S379" s="13"/>
      <c r="T379" s="13"/>
    </row>
    <row r="380" spans="19:20">
      <c r="S380" s="13"/>
      <c r="T380" s="13"/>
    </row>
    <row r="381" spans="19:20">
      <c r="S381" s="13"/>
      <c r="T381" s="13"/>
    </row>
    <row r="382" spans="19:20">
      <c r="S382" s="13"/>
      <c r="T382" s="13"/>
    </row>
    <row r="383" spans="19:20">
      <c r="S383" s="13"/>
      <c r="T383" s="13"/>
    </row>
    <row r="384" spans="19:20">
      <c r="S384" s="13"/>
      <c r="T384" s="13"/>
    </row>
    <row r="385" spans="19:20">
      <c r="S385" s="13"/>
      <c r="T385" s="13"/>
    </row>
    <row r="386" spans="19:20">
      <c r="S386" s="13"/>
      <c r="T386" s="13"/>
    </row>
    <row r="387" spans="19:20">
      <c r="S387" s="13"/>
      <c r="T387" s="13"/>
    </row>
    <row r="388" spans="19:20">
      <c r="S388" s="13"/>
      <c r="T388" s="13"/>
    </row>
    <row r="389" spans="19:20">
      <c r="S389" s="13"/>
      <c r="T389" s="13"/>
    </row>
    <row r="390" spans="19:20">
      <c r="S390" s="13"/>
      <c r="T390" s="13"/>
    </row>
    <row r="391" spans="19:20">
      <c r="S391" s="13"/>
      <c r="T391" s="13"/>
    </row>
    <row r="392" spans="19:20">
      <c r="S392" s="13"/>
      <c r="T392" s="13"/>
    </row>
    <row r="393" spans="19:20">
      <c r="S393" s="13"/>
      <c r="T393" s="13"/>
    </row>
    <row r="394" spans="19:20">
      <c r="S394" s="13"/>
      <c r="T394" s="13"/>
    </row>
    <row r="395" spans="19:20">
      <c r="S395" s="13"/>
      <c r="T395" s="13"/>
    </row>
    <row r="396" spans="19:20">
      <c r="S396" s="13"/>
      <c r="T396" s="13"/>
    </row>
    <row r="397" spans="19:20">
      <c r="S397" s="13"/>
      <c r="T397" s="13"/>
    </row>
    <row r="398" spans="19:20">
      <c r="S398" s="13"/>
      <c r="T398" s="13"/>
    </row>
    <row r="399" spans="19:20">
      <c r="S399" s="13"/>
      <c r="T399" s="13"/>
    </row>
    <row r="400" spans="19:20">
      <c r="S400" s="13"/>
      <c r="T400" s="13"/>
    </row>
    <row r="401" spans="19:20">
      <c r="S401" s="13"/>
      <c r="T401" s="13"/>
    </row>
    <row r="402" spans="19:20">
      <c r="S402" s="13"/>
      <c r="T402" s="13"/>
    </row>
    <row r="403" spans="19:20">
      <c r="S403" s="13"/>
      <c r="T403" s="13"/>
    </row>
    <row r="404" spans="19:20">
      <c r="S404" s="13"/>
      <c r="T404" s="13"/>
    </row>
    <row r="405" spans="19:20">
      <c r="S405" s="13"/>
      <c r="T405" s="13"/>
    </row>
    <row r="406" spans="19:20">
      <c r="S406" s="13"/>
      <c r="T406" s="13"/>
    </row>
    <row r="407" spans="19:20">
      <c r="S407" s="13"/>
      <c r="T407" s="13"/>
    </row>
    <row r="408" spans="19:20">
      <c r="S408" s="13"/>
      <c r="T408" s="13"/>
    </row>
    <row r="409" spans="19:20">
      <c r="S409" s="13"/>
      <c r="T409" s="13"/>
    </row>
    <row r="410" spans="19:20">
      <c r="S410" s="13"/>
      <c r="T410" s="13"/>
    </row>
    <row r="411" spans="19:20">
      <c r="S411" s="13"/>
      <c r="T411" s="13"/>
    </row>
    <row r="412" spans="19:20">
      <c r="S412" s="13"/>
      <c r="T412" s="13"/>
    </row>
    <row r="413" spans="19:20">
      <c r="S413" s="13"/>
      <c r="T413" s="13"/>
    </row>
    <row r="414" spans="19:20">
      <c r="S414" s="13"/>
      <c r="T414" s="13"/>
    </row>
    <row r="415" spans="19:20">
      <c r="S415" s="13"/>
      <c r="T415" s="13"/>
    </row>
    <row r="416" spans="19:20">
      <c r="S416" s="13"/>
      <c r="T416" s="13"/>
    </row>
    <row r="417" spans="19:20">
      <c r="S417" s="13"/>
      <c r="T417" s="13"/>
    </row>
    <row r="418" spans="19:20">
      <c r="S418" s="13"/>
      <c r="T418" s="13"/>
    </row>
    <row r="419" spans="19:20">
      <c r="S419" s="13"/>
      <c r="T419" s="13"/>
    </row>
    <row r="420" spans="19:20">
      <c r="S420" s="13"/>
      <c r="T420" s="13"/>
    </row>
    <row r="421" spans="19:20">
      <c r="S421" s="13"/>
      <c r="T421" s="13"/>
    </row>
    <row r="422" spans="19:20">
      <c r="S422" s="13"/>
      <c r="T422" s="13"/>
    </row>
    <row r="423" spans="19:20">
      <c r="S423" s="13"/>
      <c r="T423" s="13"/>
    </row>
    <row r="424" spans="19:20">
      <c r="S424" s="13"/>
      <c r="T424" s="13"/>
    </row>
    <row r="425" spans="19:20">
      <c r="S425" s="13"/>
      <c r="T425" s="13"/>
    </row>
    <row r="426" spans="19:20">
      <c r="S426" s="13"/>
      <c r="T426" s="13"/>
    </row>
    <row r="427" spans="19:20">
      <c r="S427" s="13"/>
      <c r="T427" s="13"/>
    </row>
    <row r="428" spans="19:20">
      <c r="S428" s="13"/>
      <c r="T428" s="13"/>
    </row>
    <row r="429" spans="19:20">
      <c r="S429" s="13"/>
      <c r="T429" s="13"/>
    </row>
    <row r="430" spans="19:20">
      <c r="S430" s="13"/>
      <c r="T430" s="13"/>
    </row>
    <row r="431" spans="19:20">
      <c r="S431" s="13"/>
      <c r="T431" s="13"/>
    </row>
    <row r="432" spans="19:20">
      <c r="S432" s="13"/>
      <c r="T432" s="13"/>
    </row>
    <row r="433" spans="19:20">
      <c r="S433" s="13"/>
      <c r="T433" s="13"/>
    </row>
    <row r="434" spans="19:20">
      <c r="S434" s="13"/>
      <c r="T434" s="13"/>
    </row>
    <row r="435" spans="19:20">
      <c r="S435" s="13"/>
      <c r="T435" s="13"/>
    </row>
    <row r="436" spans="19:20">
      <c r="S436" s="13"/>
      <c r="T436" s="13"/>
    </row>
    <row r="437" spans="19:20">
      <c r="S437" s="13"/>
      <c r="T437" s="13"/>
    </row>
    <row r="438" spans="19:20">
      <c r="S438" s="13"/>
      <c r="T438" s="13"/>
    </row>
    <row r="439" spans="19:20">
      <c r="S439" s="13"/>
      <c r="T439" s="13"/>
    </row>
    <row r="440" spans="19:20">
      <c r="S440" s="13"/>
      <c r="T440" s="13"/>
    </row>
    <row r="441" spans="19:20">
      <c r="S441" s="13"/>
      <c r="T441" s="13"/>
    </row>
    <row r="442" spans="19:20">
      <c r="S442" s="13"/>
      <c r="T442" s="13"/>
    </row>
    <row r="443" spans="19:20">
      <c r="S443" s="13"/>
      <c r="T443" s="13"/>
    </row>
  </sheetData>
  <mergeCells count="17">
    <mergeCell ref="M3:N3"/>
    <mergeCell ref="O3:P3"/>
    <mergeCell ref="A45:B46"/>
    <mergeCell ref="A43:B44"/>
    <mergeCell ref="A1:T1"/>
    <mergeCell ref="S2:T3"/>
    <mergeCell ref="Q3:R3"/>
    <mergeCell ref="A39:B40"/>
    <mergeCell ref="A41:B42"/>
    <mergeCell ref="A2:A4"/>
    <mergeCell ref="B2:B4"/>
    <mergeCell ref="C2:R2"/>
    <mergeCell ref="C3:D3"/>
    <mergeCell ref="E3:F3"/>
    <mergeCell ref="G3:H3"/>
    <mergeCell ref="I3:J3"/>
    <mergeCell ref="K3:L3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AB166"/>
  <sheetViews>
    <sheetView view="pageBreakPreview" topLeftCell="A10" zoomScale="80" zoomScaleSheetLayoutView="80" workbookViewId="0">
      <selection activeCell="AB40" sqref="AB40"/>
    </sheetView>
  </sheetViews>
  <sheetFormatPr defaultRowHeight="15"/>
  <cols>
    <col min="1" max="1" width="4.7109375" customWidth="1"/>
    <col min="2" max="2" width="23.7109375" customWidth="1"/>
    <col min="27" max="28" width="9.140625" style="14"/>
  </cols>
  <sheetData>
    <row r="1" spans="1:28" ht="18.75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67"/>
    </row>
    <row r="2" spans="1:28" ht="16.5" customHeight="1">
      <c r="A2" s="56" t="s">
        <v>10</v>
      </c>
      <c r="B2" s="56" t="s">
        <v>1</v>
      </c>
      <c r="C2" s="64" t="s">
        <v>18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  <c r="Q2" s="64" t="s">
        <v>19</v>
      </c>
      <c r="R2" s="65"/>
      <c r="S2" s="65"/>
      <c r="T2" s="65"/>
      <c r="U2" s="65"/>
      <c r="V2" s="65"/>
      <c r="W2" s="65"/>
      <c r="X2" s="65"/>
      <c r="Y2" s="65"/>
      <c r="Z2" s="66"/>
      <c r="AA2" s="68" t="s">
        <v>13</v>
      </c>
      <c r="AB2" s="69"/>
    </row>
    <row r="3" spans="1:28" ht="45.75" customHeight="1">
      <c r="A3" s="56"/>
      <c r="B3" s="56"/>
      <c r="C3" s="62">
        <v>1</v>
      </c>
      <c r="D3" s="63"/>
      <c r="E3" s="62">
        <v>2</v>
      </c>
      <c r="F3" s="63"/>
      <c r="G3" s="62">
        <v>3</v>
      </c>
      <c r="H3" s="63"/>
      <c r="I3" s="62">
        <v>4</v>
      </c>
      <c r="J3" s="63"/>
      <c r="K3" s="62">
        <v>5</v>
      </c>
      <c r="L3" s="63"/>
      <c r="M3" s="62">
        <v>6</v>
      </c>
      <c r="N3" s="63"/>
      <c r="O3" s="62" t="s">
        <v>3</v>
      </c>
      <c r="P3" s="63"/>
      <c r="Q3" s="56">
        <v>1</v>
      </c>
      <c r="R3" s="56"/>
      <c r="S3" s="56">
        <v>2</v>
      </c>
      <c r="T3" s="56"/>
      <c r="U3" s="56">
        <v>3</v>
      </c>
      <c r="V3" s="56"/>
      <c r="W3" s="62">
        <v>4</v>
      </c>
      <c r="X3" s="63"/>
      <c r="Y3" s="56" t="s">
        <v>3</v>
      </c>
      <c r="Z3" s="56"/>
      <c r="AA3" s="70"/>
      <c r="AB3" s="71"/>
    </row>
    <row r="4" spans="1:28" ht="15" customHeight="1" thickBot="1">
      <c r="A4" s="56"/>
      <c r="B4" s="5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6" t="s">
        <v>4</v>
      </c>
      <c r="N4" s="16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U4" s="1" t="s">
        <v>4</v>
      </c>
      <c r="V4" s="1" t="s">
        <v>5</v>
      </c>
      <c r="W4" s="16" t="s">
        <v>4</v>
      </c>
      <c r="X4" s="16" t="s">
        <v>5</v>
      </c>
      <c r="Y4" s="1" t="s">
        <v>4</v>
      </c>
      <c r="Z4" s="5" t="s">
        <v>5</v>
      </c>
      <c r="AA4" s="1" t="s">
        <v>4</v>
      </c>
      <c r="AB4" s="1" t="s">
        <v>5</v>
      </c>
    </row>
    <row r="5" spans="1:28" ht="15.75" thickBot="1">
      <c r="A5" s="33">
        <v>1</v>
      </c>
      <c r="B5" s="34" t="s">
        <v>33</v>
      </c>
      <c r="C5" s="20">
        <v>2</v>
      </c>
      <c r="D5" s="2">
        <v>3</v>
      </c>
      <c r="E5" s="2">
        <v>2</v>
      </c>
      <c r="F5" s="2">
        <v>3</v>
      </c>
      <c r="G5" s="2">
        <v>2</v>
      </c>
      <c r="H5" s="2">
        <v>3</v>
      </c>
      <c r="I5" s="2">
        <v>1</v>
      </c>
      <c r="J5" s="2">
        <v>3</v>
      </c>
      <c r="K5" s="2">
        <v>1</v>
      </c>
      <c r="L5" s="2">
        <v>2</v>
      </c>
      <c r="M5" s="2">
        <v>1</v>
      </c>
      <c r="N5" s="2">
        <v>2</v>
      </c>
      <c r="O5" s="6">
        <f>(C5+E5+G5+I5+K5+M5)/6</f>
        <v>1.5</v>
      </c>
      <c r="P5" s="3">
        <f>(D5+F5+H5+J5+L5+N5)/6</f>
        <v>2.6666666666666665</v>
      </c>
      <c r="Q5" s="1">
        <v>1</v>
      </c>
      <c r="R5" s="1">
        <v>2</v>
      </c>
      <c r="S5" s="1">
        <v>1</v>
      </c>
      <c r="T5" s="1">
        <v>2</v>
      </c>
      <c r="U5" s="1">
        <v>2</v>
      </c>
      <c r="V5" s="1">
        <v>3</v>
      </c>
      <c r="W5" s="16">
        <v>2</v>
      </c>
      <c r="X5" s="16">
        <v>3</v>
      </c>
      <c r="Y5" s="6">
        <f>(Q5+S5+U5+W5)/4</f>
        <v>1.5</v>
      </c>
      <c r="Z5" s="6">
        <f>(R5+T5+V5+X5)/4</f>
        <v>2.5</v>
      </c>
      <c r="AA5" s="11">
        <f t="shared" ref="AA5:AA34" si="0">(O5+Y5)/2</f>
        <v>1.5</v>
      </c>
      <c r="AB5" s="11">
        <f t="shared" ref="AB5:AB34" si="1">(P5+Z5)/2</f>
        <v>2.583333333333333</v>
      </c>
    </row>
    <row r="6" spans="1:28" ht="15.75" thickBot="1">
      <c r="A6" s="33">
        <v>2</v>
      </c>
      <c r="B6" s="35" t="s">
        <v>34</v>
      </c>
      <c r="C6" s="20">
        <v>2</v>
      </c>
      <c r="D6" s="2">
        <v>3</v>
      </c>
      <c r="E6" s="2">
        <v>2</v>
      </c>
      <c r="F6" s="2">
        <v>3</v>
      </c>
      <c r="G6" s="2">
        <v>2</v>
      </c>
      <c r="H6" s="2">
        <v>3</v>
      </c>
      <c r="I6" s="2">
        <v>1</v>
      </c>
      <c r="J6" s="2">
        <v>3</v>
      </c>
      <c r="K6" s="2">
        <v>1</v>
      </c>
      <c r="L6" s="2">
        <v>2</v>
      </c>
      <c r="M6" s="2">
        <v>1</v>
      </c>
      <c r="N6" s="2">
        <v>2</v>
      </c>
      <c r="O6" s="6">
        <f t="shared" ref="O6:O38" si="2">(C6+E6+G6+I6+K6+M6)/6</f>
        <v>1.5</v>
      </c>
      <c r="P6" s="3">
        <f t="shared" ref="P6:P38" si="3">(D6+F6+H6+J6+L6+N6)/6</f>
        <v>2.6666666666666665</v>
      </c>
      <c r="Q6" s="1">
        <v>1</v>
      </c>
      <c r="R6" s="1">
        <v>2</v>
      </c>
      <c r="S6" s="1">
        <v>1</v>
      </c>
      <c r="T6" s="1">
        <v>2</v>
      </c>
      <c r="U6" s="1">
        <v>2</v>
      </c>
      <c r="V6" s="1">
        <v>3</v>
      </c>
      <c r="W6" s="16">
        <v>2</v>
      </c>
      <c r="X6" s="16">
        <v>3</v>
      </c>
      <c r="Y6" s="6">
        <f t="shared" ref="Y6:Y45" si="4">(Q6+S6+U6+W6)/4</f>
        <v>1.5</v>
      </c>
      <c r="Z6" s="6">
        <f t="shared" ref="Z6:Z45" si="5">(R6+T6+V6+X6)/4</f>
        <v>2.5</v>
      </c>
      <c r="AA6" s="11">
        <f t="shared" si="0"/>
        <v>1.5</v>
      </c>
      <c r="AB6" s="11">
        <f t="shared" si="1"/>
        <v>2.583333333333333</v>
      </c>
    </row>
    <row r="7" spans="1:28" ht="15.75" thickBot="1">
      <c r="A7" s="33">
        <v>3</v>
      </c>
      <c r="B7" s="35" t="s">
        <v>35</v>
      </c>
      <c r="C7" s="20">
        <v>1</v>
      </c>
      <c r="D7" s="2">
        <v>2</v>
      </c>
      <c r="E7" s="2">
        <v>1</v>
      </c>
      <c r="F7" s="2">
        <v>2</v>
      </c>
      <c r="G7" s="2">
        <v>2</v>
      </c>
      <c r="H7" s="2">
        <v>3</v>
      </c>
      <c r="I7" s="2">
        <v>1</v>
      </c>
      <c r="J7" s="2">
        <v>2</v>
      </c>
      <c r="K7" s="2">
        <v>1</v>
      </c>
      <c r="L7" s="2">
        <v>1</v>
      </c>
      <c r="M7" s="2">
        <v>1</v>
      </c>
      <c r="N7" s="2">
        <v>2</v>
      </c>
      <c r="O7" s="6">
        <f t="shared" si="2"/>
        <v>1.1666666666666667</v>
      </c>
      <c r="P7" s="3">
        <f t="shared" si="3"/>
        <v>2</v>
      </c>
      <c r="Q7" s="1">
        <v>1</v>
      </c>
      <c r="R7" s="1">
        <v>2</v>
      </c>
      <c r="S7" s="1">
        <v>1</v>
      </c>
      <c r="T7" s="1">
        <v>2</v>
      </c>
      <c r="U7" s="1">
        <v>1</v>
      </c>
      <c r="V7" s="18">
        <v>2</v>
      </c>
      <c r="W7" s="16">
        <v>2</v>
      </c>
      <c r="X7" s="16">
        <v>3</v>
      </c>
      <c r="Y7" s="6">
        <f t="shared" si="4"/>
        <v>1.25</v>
      </c>
      <c r="Z7" s="6">
        <f t="shared" si="5"/>
        <v>2.25</v>
      </c>
      <c r="AA7" s="11">
        <f t="shared" si="0"/>
        <v>1.2083333333333335</v>
      </c>
      <c r="AB7" s="11">
        <f t="shared" si="1"/>
        <v>2.125</v>
      </c>
    </row>
    <row r="8" spans="1:28" ht="15.75" thickBot="1">
      <c r="A8" s="33">
        <v>4</v>
      </c>
      <c r="B8" s="35" t="s">
        <v>36</v>
      </c>
      <c r="C8" s="20">
        <v>2</v>
      </c>
      <c r="D8" s="2">
        <v>3</v>
      </c>
      <c r="E8" s="2">
        <v>2</v>
      </c>
      <c r="F8" s="2">
        <v>3</v>
      </c>
      <c r="G8" s="2">
        <v>2</v>
      </c>
      <c r="H8" s="2">
        <v>3</v>
      </c>
      <c r="I8" s="2">
        <v>2</v>
      </c>
      <c r="J8" s="2">
        <v>3</v>
      </c>
      <c r="K8" s="2">
        <v>2</v>
      </c>
      <c r="L8" s="2">
        <v>3</v>
      </c>
      <c r="M8" s="2">
        <v>1</v>
      </c>
      <c r="N8" s="2">
        <v>2</v>
      </c>
      <c r="O8" s="6">
        <f t="shared" si="2"/>
        <v>1.8333333333333333</v>
      </c>
      <c r="P8" s="3">
        <f t="shared" si="3"/>
        <v>2.8333333333333335</v>
      </c>
      <c r="Q8" s="1">
        <v>2</v>
      </c>
      <c r="R8" s="18">
        <v>3</v>
      </c>
      <c r="S8" s="1">
        <v>1</v>
      </c>
      <c r="T8" s="18">
        <v>3</v>
      </c>
      <c r="U8" s="1">
        <v>2</v>
      </c>
      <c r="V8" s="18">
        <v>3</v>
      </c>
      <c r="W8" s="16">
        <v>2</v>
      </c>
      <c r="X8" s="18">
        <v>3</v>
      </c>
      <c r="Y8" s="6">
        <f t="shared" si="4"/>
        <v>1.75</v>
      </c>
      <c r="Z8" s="6">
        <f t="shared" si="5"/>
        <v>3</v>
      </c>
      <c r="AA8" s="11">
        <f t="shared" si="0"/>
        <v>1.7916666666666665</v>
      </c>
      <c r="AB8" s="11">
        <f t="shared" si="1"/>
        <v>2.916666666666667</v>
      </c>
    </row>
    <row r="9" spans="1:28" ht="15.75" thickBot="1">
      <c r="A9" s="33">
        <v>5</v>
      </c>
      <c r="B9" s="35" t="s">
        <v>37</v>
      </c>
      <c r="C9" s="20">
        <v>2</v>
      </c>
      <c r="D9" s="2">
        <v>2</v>
      </c>
      <c r="E9" s="2">
        <v>2</v>
      </c>
      <c r="F9" s="2">
        <v>3</v>
      </c>
      <c r="G9" s="2">
        <v>2</v>
      </c>
      <c r="H9" s="2">
        <v>3</v>
      </c>
      <c r="I9" s="2">
        <v>2</v>
      </c>
      <c r="J9" s="2">
        <v>3</v>
      </c>
      <c r="K9" s="2">
        <v>1</v>
      </c>
      <c r="L9" s="2">
        <v>2</v>
      </c>
      <c r="M9" s="2">
        <v>1</v>
      </c>
      <c r="N9" s="2">
        <v>2</v>
      </c>
      <c r="O9" s="6">
        <f t="shared" si="2"/>
        <v>1.6666666666666667</v>
      </c>
      <c r="P9" s="3">
        <f t="shared" si="3"/>
        <v>2.5</v>
      </c>
      <c r="Q9" s="1">
        <v>2</v>
      </c>
      <c r="R9" s="18">
        <v>2</v>
      </c>
      <c r="S9" s="1">
        <v>1</v>
      </c>
      <c r="T9" s="18">
        <v>2</v>
      </c>
      <c r="U9" s="1">
        <v>2</v>
      </c>
      <c r="V9" s="18">
        <v>3</v>
      </c>
      <c r="W9" s="16">
        <v>2</v>
      </c>
      <c r="X9" s="18">
        <v>3</v>
      </c>
      <c r="Y9" s="6">
        <f t="shared" si="4"/>
        <v>1.75</v>
      </c>
      <c r="Z9" s="6">
        <f t="shared" si="5"/>
        <v>2.5</v>
      </c>
      <c r="AA9" s="11">
        <f t="shared" si="0"/>
        <v>1.7083333333333335</v>
      </c>
      <c r="AB9" s="11">
        <f t="shared" si="1"/>
        <v>2.5</v>
      </c>
    </row>
    <row r="10" spans="1:28" ht="15.75" thickBot="1">
      <c r="A10" s="33">
        <v>6</v>
      </c>
      <c r="B10" s="35" t="s">
        <v>38</v>
      </c>
      <c r="C10" s="20">
        <v>2</v>
      </c>
      <c r="D10" s="2">
        <v>3</v>
      </c>
      <c r="E10" s="2">
        <v>2</v>
      </c>
      <c r="F10" s="2">
        <v>3</v>
      </c>
      <c r="G10" s="2">
        <v>2</v>
      </c>
      <c r="H10" s="2">
        <v>3</v>
      </c>
      <c r="I10" s="2">
        <v>2</v>
      </c>
      <c r="J10" s="2">
        <v>3</v>
      </c>
      <c r="K10" s="2">
        <v>1</v>
      </c>
      <c r="L10" s="2">
        <v>2</v>
      </c>
      <c r="M10" s="2">
        <v>1</v>
      </c>
      <c r="N10" s="2">
        <v>2</v>
      </c>
      <c r="O10" s="6">
        <f t="shared" si="2"/>
        <v>1.6666666666666667</v>
      </c>
      <c r="P10" s="3">
        <f t="shared" si="3"/>
        <v>2.6666666666666665</v>
      </c>
      <c r="Q10" s="1">
        <v>2</v>
      </c>
      <c r="R10" s="18">
        <v>3</v>
      </c>
      <c r="S10" s="1">
        <v>1</v>
      </c>
      <c r="T10" s="18">
        <v>3</v>
      </c>
      <c r="U10" s="1">
        <v>2</v>
      </c>
      <c r="V10" s="18">
        <v>3</v>
      </c>
      <c r="W10" s="16">
        <v>2</v>
      </c>
      <c r="X10" s="18">
        <v>3</v>
      </c>
      <c r="Y10" s="6">
        <f t="shared" si="4"/>
        <v>1.75</v>
      </c>
      <c r="Z10" s="6">
        <f t="shared" si="5"/>
        <v>3</v>
      </c>
      <c r="AA10" s="11">
        <f t="shared" si="0"/>
        <v>1.7083333333333335</v>
      </c>
      <c r="AB10" s="11">
        <f t="shared" si="1"/>
        <v>2.833333333333333</v>
      </c>
    </row>
    <row r="11" spans="1:28" ht="15.75" thickBot="1">
      <c r="A11" s="33">
        <v>7</v>
      </c>
      <c r="B11" s="35" t="s">
        <v>39</v>
      </c>
      <c r="C11" s="20">
        <v>2</v>
      </c>
      <c r="D11" s="2">
        <v>3</v>
      </c>
      <c r="E11" s="2">
        <v>1</v>
      </c>
      <c r="F11" s="2">
        <v>2</v>
      </c>
      <c r="G11" s="2">
        <v>2</v>
      </c>
      <c r="H11" s="2">
        <v>3</v>
      </c>
      <c r="I11" s="2">
        <v>1</v>
      </c>
      <c r="J11" s="2">
        <v>2</v>
      </c>
      <c r="K11" s="2">
        <v>1</v>
      </c>
      <c r="L11" s="2">
        <v>2</v>
      </c>
      <c r="M11" s="2">
        <v>1</v>
      </c>
      <c r="N11" s="2">
        <v>2</v>
      </c>
      <c r="O11" s="6">
        <f t="shared" si="2"/>
        <v>1.3333333333333333</v>
      </c>
      <c r="P11" s="3">
        <f t="shared" si="3"/>
        <v>2.3333333333333335</v>
      </c>
      <c r="Q11" s="1">
        <v>1</v>
      </c>
      <c r="R11" s="18">
        <v>2</v>
      </c>
      <c r="S11" s="1">
        <v>1</v>
      </c>
      <c r="T11" s="18">
        <v>2</v>
      </c>
      <c r="U11" s="1">
        <v>1</v>
      </c>
      <c r="V11" s="18">
        <v>2</v>
      </c>
      <c r="W11" s="16">
        <v>2</v>
      </c>
      <c r="X11" s="18">
        <v>3</v>
      </c>
      <c r="Y11" s="6">
        <f t="shared" si="4"/>
        <v>1.25</v>
      </c>
      <c r="Z11" s="6">
        <f t="shared" si="5"/>
        <v>2.25</v>
      </c>
      <c r="AA11" s="11">
        <f t="shared" si="0"/>
        <v>1.2916666666666665</v>
      </c>
      <c r="AB11" s="11">
        <f t="shared" si="1"/>
        <v>2.291666666666667</v>
      </c>
    </row>
    <row r="12" spans="1:28" ht="15.75" thickBot="1">
      <c r="A12" s="33">
        <v>8</v>
      </c>
      <c r="B12" s="35" t="s">
        <v>40</v>
      </c>
      <c r="C12" s="20">
        <v>1</v>
      </c>
      <c r="D12" s="2">
        <v>3</v>
      </c>
      <c r="E12" s="2">
        <v>2</v>
      </c>
      <c r="F12" s="2">
        <v>3</v>
      </c>
      <c r="G12" s="2">
        <v>2</v>
      </c>
      <c r="H12" s="2">
        <v>3</v>
      </c>
      <c r="I12" s="2">
        <v>1</v>
      </c>
      <c r="J12" s="2">
        <v>2</v>
      </c>
      <c r="K12" s="2">
        <v>1</v>
      </c>
      <c r="L12" s="2">
        <v>2</v>
      </c>
      <c r="M12" s="2">
        <v>1</v>
      </c>
      <c r="N12" s="2">
        <v>2</v>
      </c>
      <c r="O12" s="6">
        <f t="shared" si="2"/>
        <v>1.3333333333333333</v>
      </c>
      <c r="P12" s="3">
        <f t="shared" si="3"/>
        <v>2.5</v>
      </c>
      <c r="Q12" s="1">
        <v>1</v>
      </c>
      <c r="R12" s="1">
        <v>2</v>
      </c>
      <c r="S12" s="1">
        <v>1</v>
      </c>
      <c r="T12" s="18">
        <v>2</v>
      </c>
      <c r="U12" s="1">
        <v>1</v>
      </c>
      <c r="V12" s="1">
        <v>2</v>
      </c>
      <c r="W12" s="16">
        <v>2</v>
      </c>
      <c r="X12" s="18">
        <v>3</v>
      </c>
      <c r="Y12" s="6">
        <f t="shared" si="4"/>
        <v>1.25</v>
      </c>
      <c r="Z12" s="6">
        <f t="shared" si="5"/>
        <v>2.25</v>
      </c>
      <c r="AA12" s="11">
        <f t="shared" si="0"/>
        <v>1.2916666666666665</v>
      </c>
      <c r="AB12" s="11">
        <f t="shared" si="1"/>
        <v>2.375</v>
      </c>
    </row>
    <row r="13" spans="1:28" ht="15.75" thickBot="1">
      <c r="A13" s="33">
        <v>9</v>
      </c>
      <c r="B13" s="35" t="s">
        <v>41</v>
      </c>
      <c r="C13" s="20">
        <v>1</v>
      </c>
      <c r="D13" s="2">
        <v>2</v>
      </c>
      <c r="E13" s="2">
        <v>1</v>
      </c>
      <c r="F13" s="2">
        <v>2</v>
      </c>
      <c r="G13" s="2">
        <v>2</v>
      </c>
      <c r="H13" s="2">
        <v>3</v>
      </c>
      <c r="I13" s="2">
        <v>1</v>
      </c>
      <c r="J13" s="2">
        <v>2</v>
      </c>
      <c r="K13" s="2">
        <v>1</v>
      </c>
      <c r="L13" s="2">
        <v>2</v>
      </c>
      <c r="M13" s="2">
        <v>1</v>
      </c>
      <c r="N13" s="2">
        <v>2</v>
      </c>
      <c r="O13" s="6">
        <f t="shared" si="2"/>
        <v>1.1666666666666667</v>
      </c>
      <c r="P13" s="3">
        <f t="shared" si="3"/>
        <v>2.1666666666666665</v>
      </c>
      <c r="Q13" s="1">
        <v>1</v>
      </c>
      <c r="R13" s="1">
        <v>2</v>
      </c>
      <c r="S13" s="1">
        <v>1</v>
      </c>
      <c r="T13" s="18">
        <v>2</v>
      </c>
      <c r="U13" s="1">
        <v>1</v>
      </c>
      <c r="V13" s="1">
        <v>2</v>
      </c>
      <c r="W13" s="16">
        <v>2</v>
      </c>
      <c r="X13" s="18">
        <v>3</v>
      </c>
      <c r="Y13" s="6">
        <f t="shared" si="4"/>
        <v>1.25</v>
      </c>
      <c r="Z13" s="6">
        <f t="shared" si="5"/>
        <v>2.25</v>
      </c>
      <c r="AA13" s="11">
        <f t="shared" si="0"/>
        <v>1.2083333333333335</v>
      </c>
      <c r="AB13" s="11">
        <f t="shared" si="1"/>
        <v>2.208333333333333</v>
      </c>
    </row>
    <row r="14" spans="1:28" ht="15.75" thickBot="1">
      <c r="A14" s="33">
        <v>10</v>
      </c>
      <c r="B14" s="35" t="s">
        <v>42</v>
      </c>
      <c r="C14" s="20">
        <v>2</v>
      </c>
      <c r="D14" s="2">
        <v>3</v>
      </c>
      <c r="E14" s="2">
        <v>1</v>
      </c>
      <c r="F14" s="2">
        <v>3</v>
      </c>
      <c r="G14" s="2">
        <v>2</v>
      </c>
      <c r="H14" s="2">
        <v>3</v>
      </c>
      <c r="I14" s="2">
        <v>2</v>
      </c>
      <c r="J14" s="2">
        <v>3</v>
      </c>
      <c r="K14" s="2">
        <v>1</v>
      </c>
      <c r="L14" s="2">
        <v>3</v>
      </c>
      <c r="M14" s="2">
        <v>1</v>
      </c>
      <c r="N14" s="2">
        <v>2</v>
      </c>
      <c r="O14" s="6">
        <f t="shared" si="2"/>
        <v>1.5</v>
      </c>
      <c r="P14" s="3">
        <f t="shared" si="3"/>
        <v>2.8333333333333335</v>
      </c>
      <c r="Q14" s="1">
        <v>2</v>
      </c>
      <c r="R14" s="1">
        <v>3</v>
      </c>
      <c r="S14" s="1">
        <v>1</v>
      </c>
      <c r="T14" s="1">
        <v>3</v>
      </c>
      <c r="U14" s="1">
        <v>1</v>
      </c>
      <c r="V14" s="1">
        <v>3</v>
      </c>
      <c r="W14" s="16">
        <v>2</v>
      </c>
      <c r="X14" s="16">
        <v>3</v>
      </c>
      <c r="Y14" s="6">
        <f t="shared" si="4"/>
        <v>1.5</v>
      </c>
      <c r="Z14" s="6">
        <f t="shared" si="5"/>
        <v>3</v>
      </c>
      <c r="AA14" s="11">
        <f t="shared" si="0"/>
        <v>1.5</v>
      </c>
      <c r="AB14" s="11">
        <f t="shared" si="1"/>
        <v>2.916666666666667</v>
      </c>
    </row>
    <row r="15" spans="1:28" ht="15.75" thickBot="1">
      <c r="A15" s="33">
        <v>11</v>
      </c>
      <c r="B15" s="35" t="s">
        <v>43</v>
      </c>
      <c r="C15" s="20">
        <v>2</v>
      </c>
      <c r="D15" s="2">
        <v>3</v>
      </c>
      <c r="E15" s="2">
        <v>1</v>
      </c>
      <c r="F15" s="2">
        <v>3</v>
      </c>
      <c r="G15" s="2">
        <v>2</v>
      </c>
      <c r="H15" s="2">
        <v>3</v>
      </c>
      <c r="I15" s="2">
        <v>2</v>
      </c>
      <c r="J15" s="2">
        <v>3</v>
      </c>
      <c r="K15" s="2">
        <v>1</v>
      </c>
      <c r="L15" s="2">
        <v>2</v>
      </c>
      <c r="M15" s="2">
        <v>1</v>
      </c>
      <c r="N15" s="2">
        <v>2</v>
      </c>
      <c r="O15" s="6">
        <f t="shared" si="2"/>
        <v>1.5</v>
      </c>
      <c r="P15" s="3">
        <f t="shared" si="3"/>
        <v>2.6666666666666665</v>
      </c>
      <c r="Q15" s="1">
        <v>1</v>
      </c>
      <c r="R15" s="1">
        <v>2</v>
      </c>
      <c r="S15" s="1">
        <v>1</v>
      </c>
      <c r="T15" s="1">
        <v>2</v>
      </c>
      <c r="U15" s="1">
        <v>1</v>
      </c>
      <c r="V15" s="1">
        <v>2</v>
      </c>
      <c r="W15" s="16">
        <v>2</v>
      </c>
      <c r="X15" s="16">
        <v>3</v>
      </c>
      <c r="Y15" s="6">
        <f t="shared" si="4"/>
        <v>1.25</v>
      </c>
      <c r="Z15" s="6">
        <f t="shared" si="5"/>
        <v>2.25</v>
      </c>
      <c r="AA15" s="11">
        <f t="shared" si="0"/>
        <v>1.375</v>
      </c>
      <c r="AB15" s="11">
        <f t="shared" si="1"/>
        <v>2.458333333333333</v>
      </c>
    </row>
    <row r="16" spans="1:28" ht="15.75" thickBot="1">
      <c r="A16" s="33">
        <v>12</v>
      </c>
      <c r="B16" s="35" t="s">
        <v>44</v>
      </c>
      <c r="C16" s="20">
        <v>2</v>
      </c>
      <c r="D16" s="2">
        <v>3</v>
      </c>
      <c r="E16" s="2">
        <v>3</v>
      </c>
      <c r="F16" s="2">
        <v>3</v>
      </c>
      <c r="G16" s="2">
        <v>2</v>
      </c>
      <c r="H16" s="2">
        <v>3</v>
      </c>
      <c r="I16" s="2">
        <v>3</v>
      </c>
      <c r="J16" s="2">
        <v>3</v>
      </c>
      <c r="K16" s="2">
        <v>2</v>
      </c>
      <c r="L16" s="2">
        <v>3</v>
      </c>
      <c r="M16" s="2">
        <v>1</v>
      </c>
      <c r="N16" s="2">
        <v>2</v>
      </c>
      <c r="O16" s="6">
        <f t="shared" si="2"/>
        <v>2.1666666666666665</v>
      </c>
      <c r="P16" s="3">
        <f t="shared" si="3"/>
        <v>2.8333333333333335</v>
      </c>
      <c r="Q16" s="1">
        <v>2</v>
      </c>
      <c r="R16" s="1">
        <v>3</v>
      </c>
      <c r="S16" s="1">
        <v>1</v>
      </c>
      <c r="T16" s="1">
        <v>3</v>
      </c>
      <c r="U16" s="1">
        <v>2</v>
      </c>
      <c r="V16" s="18">
        <v>3</v>
      </c>
      <c r="W16" s="16">
        <v>2</v>
      </c>
      <c r="X16" s="16">
        <v>3</v>
      </c>
      <c r="Y16" s="6">
        <f t="shared" si="4"/>
        <v>1.75</v>
      </c>
      <c r="Z16" s="6">
        <f t="shared" si="5"/>
        <v>3</v>
      </c>
      <c r="AA16" s="11">
        <f t="shared" si="0"/>
        <v>1.9583333333333333</v>
      </c>
      <c r="AB16" s="11">
        <f t="shared" si="1"/>
        <v>2.916666666666667</v>
      </c>
    </row>
    <row r="17" spans="1:28" ht="15.75" thickBot="1">
      <c r="A17" s="33">
        <v>13</v>
      </c>
      <c r="B17" s="35" t="s">
        <v>45</v>
      </c>
      <c r="C17" s="20">
        <v>1</v>
      </c>
      <c r="D17" s="2">
        <v>2</v>
      </c>
      <c r="E17" s="2">
        <v>1</v>
      </c>
      <c r="F17" s="2">
        <v>2</v>
      </c>
      <c r="G17" s="2">
        <v>2</v>
      </c>
      <c r="H17" s="2">
        <v>3</v>
      </c>
      <c r="I17" s="2">
        <v>1</v>
      </c>
      <c r="J17" s="2">
        <v>2</v>
      </c>
      <c r="K17" s="2">
        <v>1</v>
      </c>
      <c r="L17" s="2">
        <v>2</v>
      </c>
      <c r="M17" s="2">
        <v>1</v>
      </c>
      <c r="N17" s="2">
        <v>2</v>
      </c>
      <c r="O17" s="6">
        <f t="shared" si="2"/>
        <v>1.1666666666666667</v>
      </c>
      <c r="P17" s="3">
        <f t="shared" si="3"/>
        <v>2.1666666666666665</v>
      </c>
      <c r="Q17" s="1">
        <v>1</v>
      </c>
      <c r="R17" s="18">
        <v>2</v>
      </c>
      <c r="S17" s="1">
        <v>1</v>
      </c>
      <c r="T17" s="1">
        <v>2</v>
      </c>
      <c r="U17" s="1">
        <v>1</v>
      </c>
      <c r="V17" s="18">
        <v>2</v>
      </c>
      <c r="W17" s="16">
        <v>2</v>
      </c>
      <c r="X17" s="16">
        <v>3</v>
      </c>
      <c r="Y17" s="6">
        <f t="shared" si="4"/>
        <v>1.25</v>
      </c>
      <c r="Z17" s="6">
        <f t="shared" si="5"/>
        <v>2.25</v>
      </c>
      <c r="AA17" s="11">
        <f t="shared" si="0"/>
        <v>1.2083333333333335</v>
      </c>
      <c r="AB17" s="11">
        <f t="shared" si="1"/>
        <v>2.208333333333333</v>
      </c>
    </row>
    <row r="18" spans="1:28" ht="15.75" thickBot="1">
      <c r="A18" s="33">
        <v>14</v>
      </c>
      <c r="B18" s="35" t="s">
        <v>46</v>
      </c>
      <c r="C18" s="20">
        <v>2</v>
      </c>
      <c r="D18" s="2">
        <v>3</v>
      </c>
      <c r="E18" s="2">
        <v>3</v>
      </c>
      <c r="F18" s="2">
        <v>3</v>
      </c>
      <c r="G18" s="2">
        <v>2</v>
      </c>
      <c r="H18" s="2">
        <v>3</v>
      </c>
      <c r="I18" s="2">
        <v>2</v>
      </c>
      <c r="J18" s="2">
        <v>3</v>
      </c>
      <c r="K18" s="2">
        <v>1</v>
      </c>
      <c r="L18" s="2">
        <v>2</v>
      </c>
      <c r="M18" s="2">
        <v>1</v>
      </c>
      <c r="N18" s="2">
        <v>2</v>
      </c>
      <c r="O18" s="6">
        <f t="shared" si="2"/>
        <v>1.8333333333333333</v>
      </c>
      <c r="P18" s="3">
        <f t="shared" si="3"/>
        <v>2.6666666666666665</v>
      </c>
      <c r="Q18" s="1">
        <v>1</v>
      </c>
      <c r="R18" s="18">
        <v>3</v>
      </c>
      <c r="S18" s="1">
        <v>1</v>
      </c>
      <c r="T18" s="1">
        <v>3</v>
      </c>
      <c r="U18" s="1">
        <v>2</v>
      </c>
      <c r="V18" s="1">
        <v>3</v>
      </c>
      <c r="W18" s="16">
        <v>2</v>
      </c>
      <c r="X18" s="16">
        <v>3</v>
      </c>
      <c r="Y18" s="6">
        <f t="shared" si="4"/>
        <v>1.5</v>
      </c>
      <c r="Z18" s="6">
        <f t="shared" si="5"/>
        <v>3</v>
      </c>
      <c r="AA18" s="11">
        <f t="shared" si="0"/>
        <v>1.6666666666666665</v>
      </c>
      <c r="AB18" s="11">
        <f t="shared" si="1"/>
        <v>2.833333333333333</v>
      </c>
    </row>
    <row r="19" spans="1:28" ht="15.75" thickBot="1">
      <c r="A19" s="33">
        <v>15</v>
      </c>
      <c r="B19" s="35" t="s">
        <v>47</v>
      </c>
      <c r="C19" s="20">
        <v>2</v>
      </c>
      <c r="D19" s="2">
        <v>3</v>
      </c>
      <c r="E19" s="2">
        <v>2</v>
      </c>
      <c r="F19" s="2">
        <v>3</v>
      </c>
      <c r="G19" s="2">
        <v>2</v>
      </c>
      <c r="H19" s="2">
        <v>3</v>
      </c>
      <c r="I19" s="2">
        <v>2</v>
      </c>
      <c r="J19" s="2">
        <v>3</v>
      </c>
      <c r="K19" s="2">
        <v>1</v>
      </c>
      <c r="L19" s="2">
        <v>3</v>
      </c>
      <c r="M19" s="2">
        <v>1</v>
      </c>
      <c r="N19" s="2">
        <v>2</v>
      </c>
      <c r="O19" s="6">
        <f t="shared" si="2"/>
        <v>1.6666666666666667</v>
      </c>
      <c r="P19" s="3">
        <f t="shared" si="3"/>
        <v>2.8333333333333335</v>
      </c>
      <c r="Q19" s="1">
        <v>1</v>
      </c>
      <c r="R19" s="18">
        <v>3</v>
      </c>
      <c r="S19" s="1">
        <v>1</v>
      </c>
      <c r="T19" s="1">
        <v>3</v>
      </c>
      <c r="U19" s="1">
        <v>2</v>
      </c>
      <c r="V19" s="18">
        <v>3</v>
      </c>
      <c r="W19" s="16">
        <v>2</v>
      </c>
      <c r="X19" s="16">
        <v>3</v>
      </c>
      <c r="Y19" s="6">
        <f t="shared" si="4"/>
        <v>1.5</v>
      </c>
      <c r="Z19" s="6">
        <f t="shared" si="5"/>
        <v>3</v>
      </c>
      <c r="AA19" s="11">
        <f t="shared" si="0"/>
        <v>1.5833333333333335</v>
      </c>
      <c r="AB19" s="11">
        <f t="shared" si="1"/>
        <v>2.916666666666667</v>
      </c>
    </row>
    <row r="20" spans="1:28" ht="15.75" thickBot="1">
      <c r="A20" s="33">
        <v>16</v>
      </c>
      <c r="B20" s="35" t="s">
        <v>48</v>
      </c>
      <c r="C20" s="20">
        <v>2</v>
      </c>
      <c r="D20" s="2">
        <v>3</v>
      </c>
      <c r="E20" s="2">
        <v>1</v>
      </c>
      <c r="F20" s="2">
        <v>2</v>
      </c>
      <c r="G20" s="2">
        <v>2</v>
      </c>
      <c r="H20" s="2">
        <v>3</v>
      </c>
      <c r="I20" s="2">
        <v>1</v>
      </c>
      <c r="J20" s="2">
        <v>3</v>
      </c>
      <c r="K20" s="2">
        <v>1</v>
      </c>
      <c r="L20" s="2">
        <v>2</v>
      </c>
      <c r="M20" s="2">
        <v>1</v>
      </c>
      <c r="N20" s="2">
        <v>2</v>
      </c>
      <c r="O20" s="6">
        <f t="shared" si="2"/>
        <v>1.3333333333333333</v>
      </c>
      <c r="P20" s="3">
        <f t="shared" si="3"/>
        <v>2.5</v>
      </c>
      <c r="Q20" s="1">
        <v>1</v>
      </c>
      <c r="R20" s="18">
        <v>3</v>
      </c>
      <c r="S20" s="1">
        <v>1</v>
      </c>
      <c r="T20" s="18">
        <v>2</v>
      </c>
      <c r="U20" s="1">
        <v>1</v>
      </c>
      <c r="V20" s="18">
        <v>2</v>
      </c>
      <c r="W20" s="16">
        <v>2</v>
      </c>
      <c r="X20" s="18">
        <v>3</v>
      </c>
      <c r="Y20" s="6">
        <f t="shared" si="4"/>
        <v>1.25</v>
      </c>
      <c r="Z20" s="6">
        <f t="shared" si="5"/>
        <v>2.5</v>
      </c>
      <c r="AA20" s="11">
        <f t="shared" si="0"/>
        <v>1.2916666666666665</v>
      </c>
      <c r="AB20" s="11">
        <f t="shared" si="1"/>
        <v>2.5</v>
      </c>
    </row>
    <row r="21" spans="1:28" ht="15.75" thickBot="1">
      <c r="A21" s="33">
        <v>17</v>
      </c>
      <c r="B21" s="35" t="s">
        <v>49</v>
      </c>
      <c r="C21" s="20">
        <v>2</v>
      </c>
      <c r="D21" s="2">
        <v>3</v>
      </c>
      <c r="E21" s="2">
        <v>3</v>
      </c>
      <c r="F21" s="2">
        <v>3</v>
      </c>
      <c r="G21" s="2">
        <v>2</v>
      </c>
      <c r="H21" s="2">
        <v>3</v>
      </c>
      <c r="I21" s="2">
        <v>2</v>
      </c>
      <c r="J21" s="2">
        <v>3</v>
      </c>
      <c r="K21" s="2">
        <v>1</v>
      </c>
      <c r="L21" s="2">
        <v>3</v>
      </c>
      <c r="M21" s="2">
        <v>1</v>
      </c>
      <c r="N21" s="2">
        <v>2</v>
      </c>
      <c r="O21" s="6">
        <f t="shared" si="2"/>
        <v>1.8333333333333333</v>
      </c>
      <c r="P21" s="3">
        <f t="shared" si="3"/>
        <v>2.8333333333333335</v>
      </c>
      <c r="Q21" s="1">
        <v>2</v>
      </c>
      <c r="R21" s="18">
        <v>3</v>
      </c>
      <c r="S21" s="1">
        <v>1</v>
      </c>
      <c r="T21" s="18">
        <v>3</v>
      </c>
      <c r="U21" s="1">
        <v>2</v>
      </c>
      <c r="V21" s="1">
        <v>3</v>
      </c>
      <c r="W21" s="16">
        <v>2</v>
      </c>
      <c r="X21" s="18">
        <v>3</v>
      </c>
      <c r="Y21" s="6">
        <f t="shared" si="4"/>
        <v>1.75</v>
      </c>
      <c r="Z21" s="6">
        <f t="shared" si="5"/>
        <v>3</v>
      </c>
      <c r="AA21" s="11">
        <f t="shared" si="0"/>
        <v>1.7916666666666665</v>
      </c>
      <c r="AB21" s="11">
        <f t="shared" si="1"/>
        <v>2.916666666666667</v>
      </c>
    </row>
    <row r="22" spans="1:28" ht="15.75" thickBot="1">
      <c r="A22" s="33">
        <v>18</v>
      </c>
      <c r="B22" s="35" t="s">
        <v>50</v>
      </c>
      <c r="C22" s="20">
        <v>2</v>
      </c>
      <c r="D22" s="2">
        <v>3</v>
      </c>
      <c r="E22" s="2">
        <v>3</v>
      </c>
      <c r="F22" s="2">
        <v>3</v>
      </c>
      <c r="G22" s="2">
        <v>2</v>
      </c>
      <c r="H22" s="2">
        <v>3</v>
      </c>
      <c r="I22" s="2">
        <v>2</v>
      </c>
      <c r="J22" s="2">
        <v>3</v>
      </c>
      <c r="K22" s="2">
        <v>1</v>
      </c>
      <c r="L22" s="2">
        <v>3</v>
      </c>
      <c r="M22" s="2">
        <v>1</v>
      </c>
      <c r="N22" s="2">
        <v>2</v>
      </c>
      <c r="O22" s="6">
        <f t="shared" si="2"/>
        <v>1.8333333333333333</v>
      </c>
      <c r="P22" s="3">
        <f t="shared" si="3"/>
        <v>2.8333333333333335</v>
      </c>
      <c r="Q22" s="1">
        <v>2</v>
      </c>
      <c r="R22" s="18">
        <v>3</v>
      </c>
      <c r="S22" s="1">
        <v>1</v>
      </c>
      <c r="T22" s="18">
        <v>3</v>
      </c>
      <c r="U22" s="1">
        <v>2</v>
      </c>
      <c r="V22" s="1">
        <v>3</v>
      </c>
      <c r="W22" s="16">
        <v>2</v>
      </c>
      <c r="X22" s="18">
        <v>3</v>
      </c>
      <c r="Y22" s="6">
        <f t="shared" si="4"/>
        <v>1.75</v>
      </c>
      <c r="Z22" s="6">
        <f t="shared" si="5"/>
        <v>3</v>
      </c>
      <c r="AA22" s="11">
        <f t="shared" si="0"/>
        <v>1.7916666666666665</v>
      </c>
      <c r="AB22" s="11">
        <f t="shared" si="1"/>
        <v>2.916666666666667</v>
      </c>
    </row>
    <row r="23" spans="1:28" ht="15.75" thickBot="1">
      <c r="A23" s="33">
        <v>19</v>
      </c>
      <c r="B23" s="35" t="s">
        <v>51</v>
      </c>
      <c r="C23" s="20">
        <v>2</v>
      </c>
      <c r="D23" s="2">
        <v>3</v>
      </c>
      <c r="E23" s="2">
        <v>1</v>
      </c>
      <c r="F23" s="2">
        <v>3</v>
      </c>
      <c r="G23" s="2">
        <v>2</v>
      </c>
      <c r="H23" s="2">
        <v>3</v>
      </c>
      <c r="I23" s="2">
        <v>1</v>
      </c>
      <c r="J23" s="2">
        <v>3</v>
      </c>
      <c r="K23" s="2">
        <v>1</v>
      </c>
      <c r="L23" s="2">
        <v>3</v>
      </c>
      <c r="M23" s="2">
        <v>1</v>
      </c>
      <c r="N23" s="2">
        <v>2</v>
      </c>
      <c r="O23" s="6">
        <f t="shared" si="2"/>
        <v>1.3333333333333333</v>
      </c>
      <c r="P23" s="3">
        <f t="shared" si="3"/>
        <v>2.8333333333333335</v>
      </c>
      <c r="Q23" s="1">
        <v>1</v>
      </c>
      <c r="R23" s="18">
        <v>3</v>
      </c>
      <c r="S23" s="1">
        <v>1</v>
      </c>
      <c r="T23" s="18">
        <v>3</v>
      </c>
      <c r="U23" s="1">
        <v>1</v>
      </c>
      <c r="V23" s="18">
        <v>2</v>
      </c>
      <c r="W23" s="16">
        <v>2</v>
      </c>
      <c r="X23" s="18">
        <v>3</v>
      </c>
      <c r="Y23" s="6">
        <f t="shared" si="4"/>
        <v>1.25</v>
      </c>
      <c r="Z23" s="6">
        <f t="shared" si="5"/>
        <v>2.75</v>
      </c>
      <c r="AA23" s="11">
        <f t="shared" si="0"/>
        <v>1.2916666666666665</v>
      </c>
      <c r="AB23" s="11">
        <f t="shared" si="1"/>
        <v>2.791666666666667</v>
      </c>
    </row>
    <row r="24" spans="1:28" ht="15.75" thickBot="1">
      <c r="A24" s="33">
        <v>20</v>
      </c>
      <c r="B24" s="35" t="s">
        <v>52</v>
      </c>
      <c r="C24" s="20">
        <v>2</v>
      </c>
      <c r="D24" s="2">
        <v>3</v>
      </c>
      <c r="E24" s="2">
        <v>2</v>
      </c>
      <c r="F24" s="2">
        <v>3</v>
      </c>
      <c r="G24" s="2">
        <v>2</v>
      </c>
      <c r="H24" s="2">
        <v>3</v>
      </c>
      <c r="I24" s="2">
        <v>2</v>
      </c>
      <c r="J24" s="2">
        <v>3</v>
      </c>
      <c r="K24" s="2">
        <v>1</v>
      </c>
      <c r="L24" s="2">
        <v>3</v>
      </c>
      <c r="M24" s="2">
        <v>1</v>
      </c>
      <c r="N24" s="2">
        <v>2</v>
      </c>
      <c r="O24" s="6">
        <f t="shared" si="2"/>
        <v>1.6666666666666667</v>
      </c>
      <c r="P24" s="3">
        <f t="shared" si="3"/>
        <v>2.8333333333333335</v>
      </c>
      <c r="Q24" s="1">
        <v>2</v>
      </c>
      <c r="R24" s="18">
        <v>3</v>
      </c>
      <c r="S24" s="1">
        <v>1</v>
      </c>
      <c r="T24" s="18">
        <v>3</v>
      </c>
      <c r="U24" s="1">
        <v>2</v>
      </c>
      <c r="V24" s="18">
        <v>3</v>
      </c>
      <c r="W24" s="16">
        <v>2</v>
      </c>
      <c r="X24" s="18">
        <v>3</v>
      </c>
      <c r="Y24" s="6">
        <f t="shared" si="4"/>
        <v>1.75</v>
      </c>
      <c r="Z24" s="6">
        <f t="shared" si="5"/>
        <v>3</v>
      </c>
      <c r="AA24" s="11">
        <f t="shared" si="0"/>
        <v>1.7083333333333335</v>
      </c>
      <c r="AB24" s="11">
        <f t="shared" si="1"/>
        <v>2.916666666666667</v>
      </c>
    </row>
    <row r="25" spans="1:28" ht="15.75" thickBot="1">
      <c r="A25" s="33">
        <v>21</v>
      </c>
      <c r="B25" s="35" t="s">
        <v>53</v>
      </c>
      <c r="C25" s="20">
        <v>2</v>
      </c>
      <c r="D25" s="2">
        <v>3</v>
      </c>
      <c r="E25" s="2">
        <v>2</v>
      </c>
      <c r="F25" s="2">
        <v>3</v>
      </c>
      <c r="G25" s="2">
        <v>2</v>
      </c>
      <c r="H25" s="2">
        <v>3</v>
      </c>
      <c r="I25" s="2">
        <v>2</v>
      </c>
      <c r="J25" s="2">
        <v>3</v>
      </c>
      <c r="K25" s="2">
        <v>1</v>
      </c>
      <c r="L25" s="2">
        <v>3</v>
      </c>
      <c r="M25" s="2">
        <v>1</v>
      </c>
      <c r="N25" s="2">
        <v>2</v>
      </c>
      <c r="O25" s="6">
        <f t="shared" si="2"/>
        <v>1.6666666666666667</v>
      </c>
      <c r="P25" s="3">
        <f t="shared" si="3"/>
        <v>2.8333333333333335</v>
      </c>
      <c r="Q25" s="1">
        <v>2</v>
      </c>
      <c r="R25" s="18">
        <v>3</v>
      </c>
      <c r="S25" s="1">
        <v>1</v>
      </c>
      <c r="T25" s="18">
        <v>2</v>
      </c>
      <c r="U25" s="1">
        <v>2</v>
      </c>
      <c r="V25" s="18">
        <v>3</v>
      </c>
      <c r="W25" s="16">
        <v>2</v>
      </c>
      <c r="X25" s="18">
        <v>3</v>
      </c>
      <c r="Y25" s="6">
        <f t="shared" si="4"/>
        <v>1.75</v>
      </c>
      <c r="Z25" s="6">
        <f t="shared" si="5"/>
        <v>2.75</v>
      </c>
      <c r="AA25" s="11">
        <f t="shared" si="0"/>
        <v>1.7083333333333335</v>
      </c>
      <c r="AB25" s="11">
        <f t="shared" si="1"/>
        <v>2.791666666666667</v>
      </c>
    </row>
    <row r="26" spans="1:28" ht="15.75" thickBot="1">
      <c r="A26" s="33">
        <v>22</v>
      </c>
      <c r="B26" s="35" t="s">
        <v>54</v>
      </c>
      <c r="C26" s="20">
        <v>2</v>
      </c>
      <c r="D26" s="2">
        <v>3</v>
      </c>
      <c r="E26" s="2">
        <v>2</v>
      </c>
      <c r="F26" s="2">
        <v>3</v>
      </c>
      <c r="G26" s="2">
        <v>2</v>
      </c>
      <c r="H26" s="2">
        <v>3</v>
      </c>
      <c r="I26" s="2">
        <v>1</v>
      </c>
      <c r="J26" s="2">
        <v>3</v>
      </c>
      <c r="K26" s="2">
        <v>1</v>
      </c>
      <c r="L26" s="2">
        <v>2</v>
      </c>
      <c r="M26" s="2">
        <v>1</v>
      </c>
      <c r="N26" s="2">
        <v>2</v>
      </c>
      <c r="O26" s="6">
        <f t="shared" si="2"/>
        <v>1.5</v>
      </c>
      <c r="P26" s="3">
        <f t="shared" si="3"/>
        <v>2.6666666666666665</v>
      </c>
      <c r="Q26" s="1">
        <v>1</v>
      </c>
      <c r="R26" s="18">
        <v>2</v>
      </c>
      <c r="S26" s="1">
        <v>1</v>
      </c>
      <c r="T26" s="18">
        <v>2</v>
      </c>
      <c r="U26" s="1">
        <v>2</v>
      </c>
      <c r="V26" s="18">
        <v>3</v>
      </c>
      <c r="W26" s="16">
        <v>2</v>
      </c>
      <c r="X26" s="18">
        <v>3</v>
      </c>
      <c r="Y26" s="6">
        <f t="shared" si="4"/>
        <v>1.5</v>
      </c>
      <c r="Z26" s="6">
        <f t="shared" si="5"/>
        <v>2.5</v>
      </c>
      <c r="AA26" s="11">
        <f t="shared" si="0"/>
        <v>1.5</v>
      </c>
      <c r="AB26" s="11">
        <f t="shared" si="1"/>
        <v>2.583333333333333</v>
      </c>
    </row>
    <row r="27" spans="1:28" ht="15.75" thickBot="1">
      <c r="A27" s="33">
        <v>23</v>
      </c>
      <c r="B27" s="35" t="s">
        <v>55</v>
      </c>
      <c r="C27" s="20">
        <v>2</v>
      </c>
      <c r="D27" s="2">
        <v>3</v>
      </c>
      <c r="E27" s="2">
        <v>2</v>
      </c>
      <c r="F27" s="2">
        <v>3</v>
      </c>
      <c r="G27" s="2">
        <v>2</v>
      </c>
      <c r="H27" s="2">
        <v>3</v>
      </c>
      <c r="I27" s="2">
        <v>2</v>
      </c>
      <c r="J27" s="2">
        <v>3</v>
      </c>
      <c r="K27" s="2">
        <v>1</v>
      </c>
      <c r="L27" s="2">
        <v>2</v>
      </c>
      <c r="M27" s="2">
        <v>1</v>
      </c>
      <c r="N27" s="2">
        <v>2</v>
      </c>
      <c r="O27" s="6">
        <f t="shared" si="2"/>
        <v>1.6666666666666667</v>
      </c>
      <c r="P27" s="3">
        <f t="shared" si="3"/>
        <v>2.6666666666666665</v>
      </c>
      <c r="Q27" s="1">
        <v>1</v>
      </c>
      <c r="R27" s="18">
        <v>2</v>
      </c>
      <c r="S27" s="1">
        <v>1</v>
      </c>
      <c r="T27" s="18">
        <v>2</v>
      </c>
      <c r="U27" s="1">
        <v>2</v>
      </c>
      <c r="V27" s="18">
        <v>3</v>
      </c>
      <c r="W27" s="16">
        <v>2</v>
      </c>
      <c r="X27" s="18">
        <v>3</v>
      </c>
      <c r="Y27" s="6">
        <f t="shared" si="4"/>
        <v>1.5</v>
      </c>
      <c r="Z27" s="6">
        <f t="shared" si="5"/>
        <v>2.5</v>
      </c>
      <c r="AA27" s="11">
        <f t="shared" si="0"/>
        <v>1.5833333333333335</v>
      </c>
      <c r="AB27" s="11">
        <f t="shared" si="1"/>
        <v>2.583333333333333</v>
      </c>
    </row>
    <row r="28" spans="1:28" ht="15.75" thickBot="1">
      <c r="A28" s="33">
        <v>24</v>
      </c>
      <c r="B28" s="35" t="s">
        <v>68</v>
      </c>
      <c r="C28" s="20"/>
      <c r="D28" s="2">
        <v>2</v>
      </c>
      <c r="E28" s="2"/>
      <c r="F28" s="2">
        <v>2</v>
      </c>
      <c r="G28" s="2"/>
      <c r="H28" s="2">
        <v>3</v>
      </c>
      <c r="I28" s="2"/>
      <c r="J28" s="2">
        <v>2</v>
      </c>
      <c r="K28" s="2"/>
      <c r="L28" s="2">
        <v>3</v>
      </c>
      <c r="M28" s="2"/>
      <c r="N28" s="2">
        <v>2</v>
      </c>
      <c r="O28" s="6">
        <v>2</v>
      </c>
      <c r="P28" s="3">
        <f t="shared" si="3"/>
        <v>2.3333333333333335</v>
      </c>
      <c r="Q28" s="1"/>
      <c r="R28" s="18">
        <v>2</v>
      </c>
      <c r="S28" s="1"/>
      <c r="T28" s="18">
        <v>2</v>
      </c>
      <c r="U28" s="1"/>
      <c r="V28" s="18">
        <v>2</v>
      </c>
      <c r="W28" s="16"/>
      <c r="X28" s="18">
        <v>2</v>
      </c>
      <c r="Y28" s="6"/>
      <c r="Z28" s="6">
        <v>2</v>
      </c>
      <c r="AA28" s="11"/>
      <c r="AB28" s="11">
        <v>2</v>
      </c>
    </row>
    <row r="29" spans="1:28" ht="15.75" thickBot="1">
      <c r="A29" s="33">
        <v>25</v>
      </c>
      <c r="B29" s="34" t="s">
        <v>57</v>
      </c>
      <c r="C29" s="20">
        <v>3</v>
      </c>
      <c r="D29" s="2">
        <v>3</v>
      </c>
      <c r="E29" s="2">
        <v>3</v>
      </c>
      <c r="F29" s="2">
        <v>3</v>
      </c>
      <c r="G29" s="2">
        <v>2</v>
      </c>
      <c r="H29" s="2">
        <v>3</v>
      </c>
      <c r="I29" s="2">
        <v>3</v>
      </c>
      <c r="J29" s="2">
        <v>3</v>
      </c>
      <c r="K29" s="2">
        <v>2</v>
      </c>
      <c r="L29" s="2">
        <v>3</v>
      </c>
      <c r="M29" s="2">
        <v>1</v>
      </c>
      <c r="N29" s="2">
        <v>2</v>
      </c>
      <c r="O29" s="6">
        <f t="shared" si="2"/>
        <v>2.3333333333333335</v>
      </c>
      <c r="P29" s="3">
        <f t="shared" si="3"/>
        <v>2.8333333333333335</v>
      </c>
      <c r="Q29" s="1">
        <v>2</v>
      </c>
      <c r="R29" s="18">
        <v>3</v>
      </c>
      <c r="S29" s="1">
        <v>1</v>
      </c>
      <c r="T29" s="18">
        <v>3</v>
      </c>
      <c r="U29" s="1">
        <v>2</v>
      </c>
      <c r="V29" s="18">
        <v>3</v>
      </c>
      <c r="W29" s="16">
        <v>2</v>
      </c>
      <c r="X29" s="18">
        <v>3</v>
      </c>
      <c r="Y29" s="6">
        <f t="shared" si="4"/>
        <v>1.75</v>
      </c>
      <c r="Z29" s="6">
        <f t="shared" si="5"/>
        <v>3</v>
      </c>
      <c r="AA29" s="11">
        <f t="shared" si="0"/>
        <v>2.041666666666667</v>
      </c>
      <c r="AB29" s="11">
        <f t="shared" si="1"/>
        <v>2.916666666666667</v>
      </c>
    </row>
    <row r="30" spans="1:28" ht="15.75" thickBot="1">
      <c r="A30" s="33">
        <v>26</v>
      </c>
      <c r="B30" s="35" t="s">
        <v>58</v>
      </c>
      <c r="C30" s="20">
        <v>2</v>
      </c>
      <c r="D30" s="2">
        <v>3</v>
      </c>
      <c r="E30" s="2">
        <v>1</v>
      </c>
      <c r="F30" s="2">
        <v>2</v>
      </c>
      <c r="G30" s="2">
        <v>2</v>
      </c>
      <c r="H30" s="2">
        <v>3</v>
      </c>
      <c r="I30" s="2">
        <v>1</v>
      </c>
      <c r="J30" s="2">
        <v>2</v>
      </c>
      <c r="K30" s="2">
        <v>1</v>
      </c>
      <c r="L30" s="2">
        <v>2</v>
      </c>
      <c r="M30" s="2">
        <v>1</v>
      </c>
      <c r="N30" s="2">
        <v>2</v>
      </c>
      <c r="O30" s="6">
        <f t="shared" si="2"/>
        <v>1.3333333333333333</v>
      </c>
      <c r="P30" s="3">
        <f t="shared" si="3"/>
        <v>2.3333333333333335</v>
      </c>
      <c r="Q30" s="1">
        <v>1</v>
      </c>
      <c r="R30" s="1">
        <v>2</v>
      </c>
      <c r="S30" s="1">
        <v>1</v>
      </c>
      <c r="T30" s="1">
        <v>2</v>
      </c>
      <c r="U30" s="1">
        <v>2</v>
      </c>
      <c r="V30" s="1">
        <v>2</v>
      </c>
      <c r="W30" s="16">
        <v>2</v>
      </c>
      <c r="X30" s="16">
        <v>3</v>
      </c>
      <c r="Y30" s="6">
        <f t="shared" si="4"/>
        <v>1.5</v>
      </c>
      <c r="Z30" s="6">
        <f t="shared" si="5"/>
        <v>2.25</v>
      </c>
      <c r="AA30" s="11">
        <f t="shared" si="0"/>
        <v>1.4166666666666665</v>
      </c>
      <c r="AB30" s="11">
        <f t="shared" si="1"/>
        <v>2.291666666666667</v>
      </c>
    </row>
    <row r="31" spans="1:28" ht="15.75" thickBot="1">
      <c r="A31" s="33">
        <v>27</v>
      </c>
      <c r="B31" s="35" t="s">
        <v>59</v>
      </c>
      <c r="C31" s="20">
        <v>1</v>
      </c>
      <c r="D31" s="2">
        <v>2</v>
      </c>
      <c r="E31" s="2">
        <v>1</v>
      </c>
      <c r="F31" s="2">
        <v>2</v>
      </c>
      <c r="G31" s="2">
        <v>2</v>
      </c>
      <c r="H31" s="2">
        <v>2</v>
      </c>
      <c r="I31" s="2">
        <v>1</v>
      </c>
      <c r="J31" s="2">
        <v>2</v>
      </c>
      <c r="K31" s="2">
        <v>1</v>
      </c>
      <c r="L31" s="2">
        <v>1</v>
      </c>
      <c r="M31" s="2">
        <v>1</v>
      </c>
      <c r="N31" s="2">
        <v>1</v>
      </c>
      <c r="O31" s="6">
        <f t="shared" si="2"/>
        <v>1.1666666666666667</v>
      </c>
      <c r="P31" s="3">
        <f t="shared" si="3"/>
        <v>1.6666666666666667</v>
      </c>
      <c r="Q31" s="1">
        <v>1</v>
      </c>
      <c r="R31" s="1">
        <v>1</v>
      </c>
      <c r="S31" s="1">
        <v>1</v>
      </c>
      <c r="T31" s="1">
        <v>2</v>
      </c>
      <c r="U31" s="1">
        <v>1</v>
      </c>
      <c r="V31" s="1">
        <v>2</v>
      </c>
      <c r="W31" s="16">
        <v>2</v>
      </c>
      <c r="X31" s="16">
        <v>2</v>
      </c>
      <c r="Y31" s="6">
        <f t="shared" si="4"/>
        <v>1.25</v>
      </c>
      <c r="Z31" s="6">
        <f t="shared" si="5"/>
        <v>1.75</v>
      </c>
      <c r="AA31" s="11">
        <f t="shared" si="0"/>
        <v>1.2083333333333335</v>
      </c>
      <c r="AB31" s="11">
        <f t="shared" si="1"/>
        <v>1.7083333333333335</v>
      </c>
    </row>
    <row r="32" spans="1:28" ht="15.75" thickBot="1">
      <c r="A32" s="33">
        <v>28</v>
      </c>
      <c r="B32" s="35" t="s">
        <v>60</v>
      </c>
      <c r="C32" s="20">
        <v>2</v>
      </c>
      <c r="D32" s="2">
        <v>3</v>
      </c>
      <c r="E32" s="2">
        <v>2</v>
      </c>
      <c r="F32" s="2">
        <v>3</v>
      </c>
      <c r="G32" s="2">
        <v>2</v>
      </c>
      <c r="H32" s="2">
        <v>3</v>
      </c>
      <c r="I32" s="2">
        <v>1</v>
      </c>
      <c r="J32" s="2">
        <v>2</v>
      </c>
      <c r="K32" s="2">
        <v>1</v>
      </c>
      <c r="L32" s="2">
        <v>2</v>
      </c>
      <c r="M32" s="2">
        <v>1</v>
      </c>
      <c r="N32" s="2">
        <v>2</v>
      </c>
      <c r="O32" s="6">
        <f t="shared" si="2"/>
        <v>1.5</v>
      </c>
      <c r="P32" s="3">
        <f t="shared" si="3"/>
        <v>2.5</v>
      </c>
      <c r="Q32" s="1">
        <v>1</v>
      </c>
      <c r="R32" s="18">
        <v>2</v>
      </c>
      <c r="S32" s="1">
        <v>1</v>
      </c>
      <c r="T32" s="1">
        <v>2</v>
      </c>
      <c r="U32" s="1">
        <v>2</v>
      </c>
      <c r="V32" s="1">
        <v>3</v>
      </c>
      <c r="W32" s="16">
        <v>2</v>
      </c>
      <c r="X32" s="16">
        <v>3</v>
      </c>
      <c r="Y32" s="6">
        <f t="shared" si="4"/>
        <v>1.5</v>
      </c>
      <c r="Z32" s="6">
        <f t="shared" si="5"/>
        <v>2.5</v>
      </c>
      <c r="AA32" s="11">
        <f t="shared" si="0"/>
        <v>1.5</v>
      </c>
      <c r="AB32" s="11">
        <f t="shared" si="1"/>
        <v>2.5</v>
      </c>
    </row>
    <row r="33" spans="1:28">
      <c r="A33" s="33">
        <v>29</v>
      </c>
      <c r="B33" s="47" t="s">
        <v>61</v>
      </c>
      <c r="C33" s="20">
        <v>2</v>
      </c>
      <c r="D33" s="2">
        <v>3</v>
      </c>
      <c r="E33" s="2">
        <v>2</v>
      </c>
      <c r="F33" s="2">
        <v>3</v>
      </c>
      <c r="G33" s="2">
        <v>2</v>
      </c>
      <c r="H33" s="2">
        <v>3</v>
      </c>
      <c r="I33" s="2">
        <v>2</v>
      </c>
      <c r="J33" s="2">
        <v>3</v>
      </c>
      <c r="K33" s="2">
        <v>1</v>
      </c>
      <c r="L33" s="2">
        <v>2</v>
      </c>
      <c r="M33" s="2">
        <v>1</v>
      </c>
      <c r="N33" s="2">
        <v>2</v>
      </c>
      <c r="O33" s="6">
        <f t="shared" si="2"/>
        <v>1.6666666666666667</v>
      </c>
      <c r="P33" s="3">
        <f t="shared" si="3"/>
        <v>2.6666666666666665</v>
      </c>
      <c r="Q33" s="15">
        <v>1</v>
      </c>
      <c r="R33" s="18">
        <v>2</v>
      </c>
      <c r="S33" s="15">
        <v>1</v>
      </c>
      <c r="T33" s="15">
        <v>2</v>
      </c>
      <c r="U33" s="15">
        <v>2</v>
      </c>
      <c r="V33" s="15">
        <v>3</v>
      </c>
      <c r="W33" s="16">
        <v>2</v>
      </c>
      <c r="X33" s="16">
        <v>3</v>
      </c>
      <c r="Y33" s="6">
        <f t="shared" si="4"/>
        <v>1.5</v>
      </c>
      <c r="Z33" s="6">
        <f t="shared" si="5"/>
        <v>2.5</v>
      </c>
      <c r="AA33" s="11">
        <f t="shared" si="0"/>
        <v>1.5833333333333335</v>
      </c>
      <c r="AB33" s="11">
        <f t="shared" si="1"/>
        <v>2.583333333333333</v>
      </c>
    </row>
    <row r="34" spans="1:28">
      <c r="A34" s="33">
        <v>30</v>
      </c>
      <c r="B34" s="48" t="s">
        <v>62</v>
      </c>
      <c r="C34" s="20">
        <v>2</v>
      </c>
      <c r="D34" s="2">
        <v>3</v>
      </c>
      <c r="E34" s="2">
        <v>3</v>
      </c>
      <c r="F34" s="2">
        <v>3</v>
      </c>
      <c r="G34" s="2">
        <v>2</v>
      </c>
      <c r="H34" s="2">
        <v>3</v>
      </c>
      <c r="I34" s="2">
        <v>2</v>
      </c>
      <c r="J34" s="2">
        <v>3</v>
      </c>
      <c r="K34" s="2">
        <v>2</v>
      </c>
      <c r="L34" s="2">
        <v>2</v>
      </c>
      <c r="M34" s="2">
        <v>1</v>
      </c>
      <c r="N34" s="2">
        <v>2</v>
      </c>
      <c r="O34" s="6">
        <f t="shared" si="2"/>
        <v>2</v>
      </c>
      <c r="P34" s="3">
        <f t="shared" si="3"/>
        <v>2.6666666666666665</v>
      </c>
      <c r="Q34" s="15">
        <v>2</v>
      </c>
      <c r="R34" s="15">
        <v>3</v>
      </c>
      <c r="S34" s="15">
        <v>1</v>
      </c>
      <c r="T34" s="15">
        <v>2</v>
      </c>
      <c r="U34" s="15">
        <v>2</v>
      </c>
      <c r="V34" s="15">
        <v>3</v>
      </c>
      <c r="W34" s="16">
        <v>2</v>
      </c>
      <c r="X34" s="16">
        <v>3</v>
      </c>
      <c r="Y34" s="6">
        <f t="shared" si="4"/>
        <v>1.75</v>
      </c>
      <c r="Z34" s="6">
        <f t="shared" si="5"/>
        <v>2.75</v>
      </c>
      <c r="AA34" s="11">
        <f t="shared" si="0"/>
        <v>1.875</v>
      </c>
      <c r="AB34" s="11">
        <f t="shared" si="1"/>
        <v>2.708333333333333</v>
      </c>
    </row>
    <row r="35" spans="1:28">
      <c r="A35" s="46">
        <v>31</v>
      </c>
      <c r="B35" s="43" t="s">
        <v>67</v>
      </c>
      <c r="C35" s="20"/>
      <c r="D35" s="2">
        <v>3</v>
      </c>
      <c r="E35" s="2"/>
      <c r="F35" s="2">
        <v>3</v>
      </c>
      <c r="G35" s="2"/>
      <c r="H35" s="2">
        <v>3</v>
      </c>
      <c r="I35" s="2"/>
      <c r="J35" s="2">
        <v>2</v>
      </c>
      <c r="K35" s="2"/>
      <c r="L35" s="2">
        <v>3</v>
      </c>
      <c r="M35" s="2"/>
      <c r="N35" s="2">
        <v>3</v>
      </c>
      <c r="O35" s="6">
        <v>3</v>
      </c>
      <c r="P35" s="3">
        <f t="shared" si="3"/>
        <v>2.8333333333333335</v>
      </c>
      <c r="Q35" s="40"/>
      <c r="R35" s="40">
        <v>3</v>
      </c>
      <c r="S35" s="40"/>
      <c r="T35" s="40">
        <v>2</v>
      </c>
      <c r="U35" s="40"/>
      <c r="V35" s="40">
        <v>3</v>
      </c>
      <c r="W35" s="40"/>
      <c r="X35" s="40">
        <v>3</v>
      </c>
      <c r="Y35" s="6">
        <v>0</v>
      </c>
      <c r="Z35" s="6">
        <v>2</v>
      </c>
      <c r="AA35" s="11"/>
      <c r="AB35" s="11">
        <f t="shared" ref="AB35" si="6">(P35+Z35)/2</f>
        <v>2.416666666666667</v>
      </c>
    </row>
    <row r="36" spans="1:28">
      <c r="A36" s="33">
        <v>32</v>
      </c>
      <c r="B36" s="49" t="s">
        <v>63</v>
      </c>
      <c r="C36" s="20"/>
      <c r="D36" s="2">
        <v>3</v>
      </c>
      <c r="E36" s="2"/>
      <c r="F36" s="2">
        <v>3</v>
      </c>
      <c r="G36" s="2"/>
      <c r="H36" s="2">
        <v>3</v>
      </c>
      <c r="I36" s="2"/>
      <c r="J36" s="2">
        <v>3</v>
      </c>
      <c r="K36" s="2"/>
      <c r="L36" s="2">
        <v>3</v>
      </c>
      <c r="M36" s="2"/>
      <c r="N36" s="2">
        <v>3</v>
      </c>
      <c r="O36" s="6">
        <v>3</v>
      </c>
      <c r="P36" s="3">
        <f t="shared" si="3"/>
        <v>3</v>
      </c>
      <c r="Q36" s="44"/>
      <c r="R36" s="44">
        <v>3</v>
      </c>
      <c r="S36" s="44"/>
      <c r="T36" s="44">
        <v>3</v>
      </c>
      <c r="U36" s="44"/>
      <c r="V36" s="44">
        <v>3</v>
      </c>
      <c r="W36" s="44"/>
      <c r="X36" s="44">
        <v>3</v>
      </c>
      <c r="Y36" s="6"/>
      <c r="Z36" s="6">
        <v>3</v>
      </c>
      <c r="AA36" s="11"/>
      <c r="AB36" s="11">
        <v>3</v>
      </c>
    </row>
    <row r="37" spans="1:28">
      <c r="A37" s="33">
        <v>33</v>
      </c>
      <c r="B37" s="49" t="s">
        <v>64</v>
      </c>
      <c r="C37" s="20">
        <v>3</v>
      </c>
      <c r="D37" s="2">
        <v>3</v>
      </c>
      <c r="E37" s="2">
        <v>3</v>
      </c>
      <c r="F37" s="2">
        <v>3</v>
      </c>
      <c r="G37" s="2">
        <v>2</v>
      </c>
      <c r="H37" s="2">
        <v>3</v>
      </c>
      <c r="I37" s="2">
        <v>3</v>
      </c>
      <c r="J37" s="2">
        <v>3</v>
      </c>
      <c r="K37" s="2">
        <v>3</v>
      </c>
      <c r="L37" s="2">
        <v>3</v>
      </c>
      <c r="M37" s="2">
        <v>1</v>
      </c>
      <c r="N37" s="2">
        <v>2</v>
      </c>
      <c r="O37" s="6">
        <f t="shared" si="2"/>
        <v>2.5</v>
      </c>
      <c r="P37" s="3">
        <f t="shared" si="3"/>
        <v>2.8333333333333335</v>
      </c>
      <c r="Q37" s="1">
        <v>2</v>
      </c>
      <c r="R37" s="18">
        <v>3</v>
      </c>
      <c r="S37" s="1">
        <v>1</v>
      </c>
      <c r="T37" s="18">
        <v>2</v>
      </c>
      <c r="U37" s="1">
        <v>2</v>
      </c>
      <c r="V37" s="1">
        <v>3</v>
      </c>
      <c r="W37" s="16">
        <v>2</v>
      </c>
      <c r="X37" s="18">
        <v>3</v>
      </c>
      <c r="Y37" s="6">
        <f t="shared" si="4"/>
        <v>1.75</v>
      </c>
      <c r="Z37" s="6">
        <f t="shared" si="5"/>
        <v>2.75</v>
      </c>
      <c r="AA37" s="11">
        <f t="shared" ref="AA37:AA46" si="7">(O37+Y37)/2</f>
        <v>2.125</v>
      </c>
      <c r="AB37" s="11">
        <f t="shared" ref="AB37:AB46" si="8">(P37+Z37)/2</f>
        <v>2.791666666666667</v>
      </c>
    </row>
    <row r="38" spans="1:28" ht="15.75" thickBot="1">
      <c r="A38" s="33">
        <v>34</v>
      </c>
      <c r="B38" s="35" t="s">
        <v>65</v>
      </c>
      <c r="C38" s="20">
        <v>2</v>
      </c>
      <c r="D38" s="2">
        <v>3</v>
      </c>
      <c r="E38" s="2">
        <v>2</v>
      </c>
      <c r="F38" s="2">
        <v>3</v>
      </c>
      <c r="G38" s="2">
        <v>2</v>
      </c>
      <c r="H38" s="2">
        <v>3</v>
      </c>
      <c r="I38" s="2">
        <v>2</v>
      </c>
      <c r="J38" s="2">
        <v>3</v>
      </c>
      <c r="K38" s="2">
        <v>1</v>
      </c>
      <c r="L38" s="2">
        <v>2</v>
      </c>
      <c r="M38" s="2">
        <v>1</v>
      </c>
      <c r="N38" s="2">
        <v>2</v>
      </c>
      <c r="O38" s="6">
        <f t="shared" si="2"/>
        <v>1.6666666666666667</v>
      </c>
      <c r="P38" s="3">
        <f t="shared" si="3"/>
        <v>2.6666666666666665</v>
      </c>
      <c r="Q38" s="18">
        <v>1</v>
      </c>
      <c r="R38" s="18">
        <v>2</v>
      </c>
      <c r="S38" s="18">
        <v>1</v>
      </c>
      <c r="T38" s="18">
        <v>2</v>
      </c>
      <c r="U38" s="18">
        <v>2</v>
      </c>
      <c r="V38" s="18">
        <v>3</v>
      </c>
      <c r="W38" s="18">
        <v>2</v>
      </c>
      <c r="X38" s="18">
        <v>3</v>
      </c>
      <c r="Y38" s="6">
        <f t="shared" si="4"/>
        <v>1.5</v>
      </c>
      <c r="Z38" s="6">
        <f t="shared" si="5"/>
        <v>2.5</v>
      </c>
      <c r="AA38" s="11">
        <f t="shared" si="7"/>
        <v>1.5833333333333335</v>
      </c>
      <c r="AB38" s="11">
        <f t="shared" si="8"/>
        <v>2.583333333333333</v>
      </c>
    </row>
    <row r="39" spans="1:28" ht="15" customHeight="1">
      <c r="A39" s="52" t="s">
        <v>6</v>
      </c>
      <c r="B39" s="72"/>
      <c r="C39" s="2">
        <f>COUNTIF(C5:C38, "3")</f>
        <v>2</v>
      </c>
      <c r="D39" s="2">
        <f t="shared" ref="D39" si="9">COUNTIF(D4:D38, "3")</f>
        <v>28</v>
      </c>
      <c r="E39" s="2">
        <f>COUNTIF(E5:E38, "3")</f>
        <v>7</v>
      </c>
      <c r="F39" s="2">
        <f t="shared" ref="F39:H39" si="10">COUNTIF(F4:F38, "3")</f>
        <v>26</v>
      </c>
      <c r="G39" s="2">
        <f>COUNTIF(G5:G38, "3")</f>
        <v>0</v>
      </c>
      <c r="H39" s="2">
        <f t="shared" si="10"/>
        <v>33</v>
      </c>
      <c r="I39" s="2">
        <f>COUNTIF(I5:I38, "3")</f>
        <v>3</v>
      </c>
      <c r="J39" s="2">
        <f t="shared" ref="J39" si="11">COUNTIF(J4:J38, "3")</f>
        <v>24</v>
      </c>
      <c r="K39" s="2">
        <f>COUNTIF(K5:K38, "3")</f>
        <v>1</v>
      </c>
      <c r="L39" s="2">
        <f t="shared" ref="L39" si="12">COUNTIF(L4:L38, "3")</f>
        <v>14</v>
      </c>
      <c r="M39" s="2">
        <f>COUNTIF(M5:M38, "3")</f>
        <v>0</v>
      </c>
      <c r="N39" s="2">
        <f t="shared" ref="N39" si="13">COUNTIF(N4:N38, "3")</f>
        <v>2</v>
      </c>
      <c r="O39" s="25">
        <f>(C39+E39+G39+I39+K39+M39)/6</f>
        <v>2.1666666666666665</v>
      </c>
      <c r="P39" s="2">
        <v>23</v>
      </c>
      <c r="Q39" s="2">
        <f t="shared" ref="Q39:X39" si="14">COUNTIF(Q5:Q38, "3")</f>
        <v>0</v>
      </c>
      <c r="R39" s="2">
        <f t="shared" si="14"/>
        <v>17</v>
      </c>
      <c r="S39" s="2">
        <f t="shared" si="14"/>
        <v>0</v>
      </c>
      <c r="T39" s="2">
        <f t="shared" si="14"/>
        <v>12</v>
      </c>
      <c r="U39" s="2">
        <f t="shared" si="14"/>
        <v>0</v>
      </c>
      <c r="V39" s="2">
        <f t="shared" si="14"/>
        <v>23</v>
      </c>
      <c r="W39" s="2">
        <f t="shared" si="14"/>
        <v>0</v>
      </c>
      <c r="X39" s="2">
        <f t="shared" si="14"/>
        <v>32</v>
      </c>
      <c r="Y39" s="25">
        <f t="shared" si="4"/>
        <v>0</v>
      </c>
      <c r="Z39" s="25">
        <f t="shared" si="5"/>
        <v>21</v>
      </c>
      <c r="AA39" s="26">
        <f t="shared" si="7"/>
        <v>1.0833333333333333</v>
      </c>
      <c r="AB39" s="26">
        <v>21</v>
      </c>
    </row>
    <row r="40" spans="1:28">
      <c r="A40" s="54"/>
      <c r="B40" s="55"/>
      <c r="C40" s="22">
        <f>(C39*100)/33</f>
        <v>6.0606060606060606</v>
      </c>
      <c r="D40" s="22">
        <f>(D39*100)/34</f>
        <v>82.352941176470594</v>
      </c>
      <c r="E40" s="22">
        <f t="shared" ref="E40:X40" si="15">(E39*100)/33</f>
        <v>21.212121212121211</v>
      </c>
      <c r="F40" s="22">
        <f>(F39*100)/34</f>
        <v>76.470588235294116</v>
      </c>
      <c r="G40" s="22">
        <f t="shared" si="15"/>
        <v>0</v>
      </c>
      <c r="H40" s="22">
        <f>(H39*100)/34</f>
        <v>97.058823529411768</v>
      </c>
      <c r="I40" s="22">
        <f t="shared" si="15"/>
        <v>9.0909090909090917</v>
      </c>
      <c r="J40" s="22">
        <f>(J39*100)/34</f>
        <v>70.588235294117652</v>
      </c>
      <c r="K40" s="22">
        <f t="shared" si="15"/>
        <v>3.0303030303030303</v>
      </c>
      <c r="L40" s="22">
        <f>(L39*100)/34</f>
        <v>41.176470588235297</v>
      </c>
      <c r="M40" s="22">
        <f t="shared" si="15"/>
        <v>0</v>
      </c>
      <c r="N40" s="22">
        <f>(N39*100)/34</f>
        <v>5.882352941176471</v>
      </c>
      <c r="O40" s="22">
        <f>(O39*100)/34</f>
        <v>6.3725490196078427</v>
      </c>
      <c r="P40" s="22">
        <f>(P39*100)/34</f>
        <v>67.647058823529406</v>
      </c>
      <c r="Q40" s="22">
        <f t="shared" si="15"/>
        <v>0</v>
      </c>
      <c r="R40" s="22">
        <f t="shared" si="15"/>
        <v>51.515151515151516</v>
      </c>
      <c r="S40" s="22">
        <f t="shared" si="15"/>
        <v>0</v>
      </c>
      <c r="T40" s="22">
        <f t="shared" si="15"/>
        <v>36.363636363636367</v>
      </c>
      <c r="U40" s="22">
        <f t="shared" si="15"/>
        <v>0</v>
      </c>
      <c r="V40" s="22">
        <f t="shared" si="15"/>
        <v>69.696969696969703</v>
      </c>
      <c r="W40" s="22">
        <f t="shared" si="15"/>
        <v>0</v>
      </c>
      <c r="X40" s="22">
        <f t="shared" si="15"/>
        <v>96.969696969696969</v>
      </c>
      <c r="Y40" s="23">
        <f t="shared" si="4"/>
        <v>0</v>
      </c>
      <c r="Z40" s="23">
        <f t="shared" si="5"/>
        <v>63.636363636363633</v>
      </c>
      <c r="AA40" s="24">
        <f t="shared" si="7"/>
        <v>3.1862745098039214</v>
      </c>
      <c r="AB40" s="24"/>
    </row>
    <row r="41" spans="1:28" ht="15" customHeight="1">
      <c r="A41" s="52" t="s">
        <v>7</v>
      </c>
      <c r="B41" s="53"/>
      <c r="C41" s="2">
        <f>COUNTIF(C5:C38, "2")</f>
        <v>24</v>
      </c>
      <c r="D41" s="2">
        <f t="shared" ref="D41" si="16">COUNTIF(D4:D38, "2")</f>
        <v>6</v>
      </c>
      <c r="E41" s="2">
        <f>COUNTIF(E5:E38, "2")</f>
        <v>14</v>
      </c>
      <c r="F41" s="2">
        <f t="shared" ref="F41:H41" si="17">COUNTIF(F4:F38, "2")</f>
        <v>8</v>
      </c>
      <c r="G41" s="2">
        <f>COUNTIF(G5:G38, "2")</f>
        <v>31</v>
      </c>
      <c r="H41" s="2">
        <f t="shared" si="17"/>
        <v>1</v>
      </c>
      <c r="I41" s="2">
        <f>COUNTIF(I5:I38, "2")</f>
        <v>15</v>
      </c>
      <c r="J41" s="2">
        <f t="shared" ref="J41" si="18">COUNTIF(J4:J38, "2")</f>
        <v>10</v>
      </c>
      <c r="K41" s="2">
        <f>COUNTIF(K5:K38, "2")</f>
        <v>4</v>
      </c>
      <c r="L41" s="2">
        <f t="shared" ref="L41" si="19">COUNTIF(L4:L38, "2")</f>
        <v>18</v>
      </c>
      <c r="M41" s="2">
        <f>COUNTIF(M5:M38, "2")</f>
        <v>0</v>
      </c>
      <c r="N41" s="2">
        <f t="shared" ref="N41" si="20">COUNTIF(N4:N38, "2")</f>
        <v>31</v>
      </c>
      <c r="O41" s="2">
        <f>COUNTIF(O5:O38, "2")</f>
        <v>2</v>
      </c>
      <c r="P41" s="2">
        <v>10</v>
      </c>
      <c r="Q41" s="2">
        <f t="shared" ref="Q41:X41" si="21">COUNTIF(Q5:Q38, "2")</f>
        <v>12</v>
      </c>
      <c r="R41" s="2">
        <f t="shared" si="21"/>
        <v>16</v>
      </c>
      <c r="S41" s="2">
        <f t="shared" si="21"/>
        <v>0</v>
      </c>
      <c r="T41" s="2">
        <f t="shared" si="21"/>
        <v>22</v>
      </c>
      <c r="U41" s="2">
        <f t="shared" si="21"/>
        <v>21</v>
      </c>
      <c r="V41" s="2">
        <f t="shared" si="21"/>
        <v>11</v>
      </c>
      <c r="W41" s="2">
        <f t="shared" si="21"/>
        <v>31</v>
      </c>
      <c r="X41" s="2">
        <f t="shared" si="21"/>
        <v>2</v>
      </c>
      <c r="Y41" s="25">
        <f t="shared" si="4"/>
        <v>16</v>
      </c>
      <c r="Z41" s="25">
        <f t="shared" si="5"/>
        <v>12.75</v>
      </c>
      <c r="AA41" s="26">
        <f t="shared" si="7"/>
        <v>9</v>
      </c>
      <c r="AB41" s="26">
        <v>13</v>
      </c>
    </row>
    <row r="42" spans="1:28">
      <c r="A42" s="54"/>
      <c r="B42" s="55"/>
      <c r="C42" s="22">
        <f>(C41*100)/33</f>
        <v>72.727272727272734</v>
      </c>
      <c r="D42" s="22">
        <f>(D41*100)/34</f>
        <v>17.647058823529413</v>
      </c>
      <c r="E42" s="22">
        <f t="shared" ref="E42:X42" si="22">(E41*100)/33</f>
        <v>42.424242424242422</v>
      </c>
      <c r="F42" s="22">
        <f>(F41*100)/34</f>
        <v>23.529411764705884</v>
      </c>
      <c r="G42" s="22">
        <f t="shared" si="22"/>
        <v>93.939393939393938</v>
      </c>
      <c r="H42" s="22">
        <f>(H41*100)/34</f>
        <v>2.9411764705882355</v>
      </c>
      <c r="I42" s="22">
        <f t="shared" si="22"/>
        <v>45.454545454545453</v>
      </c>
      <c r="J42" s="22">
        <f>(J41*100)/34</f>
        <v>29.411764705882351</v>
      </c>
      <c r="K42" s="22">
        <f t="shared" si="22"/>
        <v>12.121212121212121</v>
      </c>
      <c r="L42" s="22">
        <f>(L41*100)/34</f>
        <v>52.941176470588232</v>
      </c>
      <c r="M42" s="22">
        <f t="shared" si="22"/>
        <v>0</v>
      </c>
      <c r="N42" s="22">
        <f>(N41*100)/34</f>
        <v>91.17647058823529</v>
      </c>
      <c r="O42" s="22">
        <f>(O41*100)/34</f>
        <v>5.882352941176471</v>
      </c>
      <c r="P42" s="22">
        <f>(P41*100)/34</f>
        <v>29.411764705882351</v>
      </c>
      <c r="Q42" s="22">
        <f t="shared" si="22"/>
        <v>36.363636363636367</v>
      </c>
      <c r="R42" s="22">
        <f t="shared" si="22"/>
        <v>48.484848484848484</v>
      </c>
      <c r="S42" s="22">
        <f t="shared" si="22"/>
        <v>0</v>
      </c>
      <c r="T42" s="22">
        <f t="shared" si="22"/>
        <v>66.666666666666671</v>
      </c>
      <c r="U42" s="22">
        <f t="shared" si="22"/>
        <v>63.636363636363633</v>
      </c>
      <c r="V42" s="22">
        <f t="shared" si="22"/>
        <v>33.333333333333336</v>
      </c>
      <c r="W42" s="22">
        <f t="shared" si="22"/>
        <v>93.939393939393938</v>
      </c>
      <c r="X42" s="22">
        <f t="shared" si="22"/>
        <v>6.0606060606060606</v>
      </c>
      <c r="Y42" s="23">
        <f t="shared" si="4"/>
        <v>48.484848484848484</v>
      </c>
      <c r="Z42" s="23">
        <f t="shared" si="5"/>
        <v>38.63636363636364</v>
      </c>
      <c r="AA42" s="24">
        <f t="shared" si="7"/>
        <v>27.183600713012478</v>
      </c>
      <c r="AB42" s="24">
        <f t="shared" si="8"/>
        <v>34.024064171122994</v>
      </c>
    </row>
    <row r="43" spans="1:28" ht="15" customHeight="1">
      <c r="A43" s="52" t="s">
        <v>8</v>
      </c>
      <c r="B43" s="53"/>
      <c r="C43" s="2">
        <f>COUNTIF(C5:C38, "1")</f>
        <v>5</v>
      </c>
      <c r="D43" s="2">
        <f t="shared" ref="D43" si="23">COUNTIF(D4:D38, "1")</f>
        <v>0</v>
      </c>
      <c r="E43" s="2">
        <f>COUNTIF(E5:E38, "1")</f>
        <v>10</v>
      </c>
      <c r="F43" s="2">
        <f t="shared" ref="F43:H43" si="24">COUNTIF(F4:F38, "1")</f>
        <v>0</v>
      </c>
      <c r="G43" s="2">
        <f>COUNTIF(G5:G38, "1")</f>
        <v>0</v>
      </c>
      <c r="H43" s="2">
        <f t="shared" si="24"/>
        <v>0</v>
      </c>
      <c r="I43" s="2">
        <f>COUNTIF(I5:I38, "1")</f>
        <v>13</v>
      </c>
      <c r="J43" s="2">
        <f t="shared" ref="J43" si="25">COUNTIF(J4:J38, "1")</f>
        <v>0</v>
      </c>
      <c r="K43" s="2">
        <f>COUNTIF(K5:K38, "1")</f>
        <v>26</v>
      </c>
      <c r="L43" s="2">
        <f t="shared" ref="L43" si="26">COUNTIF(L4:L38, "1")</f>
        <v>2</v>
      </c>
      <c r="M43" s="2">
        <f>COUNTIF(M5:M38, "1")</f>
        <v>31</v>
      </c>
      <c r="N43" s="2">
        <f t="shared" ref="N43" si="27">COUNTIF(N4:N38, "1")</f>
        <v>1</v>
      </c>
      <c r="O43" s="2">
        <f>COUNTIF(O5:O38, "1")</f>
        <v>0</v>
      </c>
      <c r="P43" s="2">
        <v>1</v>
      </c>
      <c r="Q43" s="2">
        <f t="shared" ref="Q43:X43" si="28">COUNTIF(Q5:Q38, "1")</f>
        <v>19</v>
      </c>
      <c r="R43" s="2">
        <f t="shared" si="28"/>
        <v>1</v>
      </c>
      <c r="S43" s="2">
        <f t="shared" si="28"/>
        <v>31</v>
      </c>
      <c r="T43" s="2">
        <f t="shared" si="28"/>
        <v>0</v>
      </c>
      <c r="U43" s="2">
        <f t="shared" si="28"/>
        <v>10</v>
      </c>
      <c r="V43" s="2">
        <f t="shared" si="28"/>
        <v>0</v>
      </c>
      <c r="W43" s="2">
        <f t="shared" si="28"/>
        <v>0</v>
      </c>
      <c r="X43" s="2">
        <f t="shared" si="28"/>
        <v>0</v>
      </c>
      <c r="Y43" s="25">
        <f t="shared" si="4"/>
        <v>15</v>
      </c>
      <c r="Z43" s="25">
        <f t="shared" si="5"/>
        <v>0.25</v>
      </c>
      <c r="AA43" s="26">
        <f t="shared" si="7"/>
        <v>7.5</v>
      </c>
      <c r="AB43" s="26">
        <f t="shared" si="8"/>
        <v>0.625</v>
      </c>
    </row>
    <row r="44" spans="1:28">
      <c r="A44" s="54"/>
      <c r="B44" s="55"/>
      <c r="C44" s="22">
        <f>(C43*100)/33</f>
        <v>15.151515151515152</v>
      </c>
      <c r="D44" s="22">
        <f>(D43*100)/34</f>
        <v>0</v>
      </c>
      <c r="E44" s="22">
        <f t="shared" ref="E44:X44" si="29">(E43*100)/33</f>
        <v>30.303030303030305</v>
      </c>
      <c r="F44" s="22">
        <f>(F43*100)/34</f>
        <v>0</v>
      </c>
      <c r="G44" s="22">
        <f t="shared" si="29"/>
        <v>0</v>
      </c>
      <c r="H44" s="22">
        <f>(H43*100)/34</f>
        <v>0</v>
      </c>
      <c r="I44" s="22">
        <f t="shared" si="29"/>
        <v>39.393939393939391</v>
      </c>
      <c r="J44" s="22">
        <f>(J43*100)/34</f>
        <v>0</v>
      </c>
      <c r="K44" s="22">
        <f t="shared" si="29"/>
        <v>78.787878787878782</v>
      </c>
      <c r="L44" s="22">
        <f>(L43*100)/34</f>
        <v>5.882352941176471</v>
      </c>
      <c r="M44" s="22">
        <f t="shared" si="29"/>
        <v>93.939393939393938</v>
      </c>
      <c r="N44" s="22">
        <f>(N43*100)/34</f>
        <v>2.9411764705882355</v>
      </c>
      <c r="O44" s="22">
        <f>(O43*100)/34</f>
        <v>0</v>
      </c>
      <c r="P44" s="22">
        <f>(P43*100)/34</f>
        <v>2.9411764705882355</v>
      </c>
      <c r="Q44" s="22">
        <f t="shared" si="29"/>
        <v>57.575757575757578</v>
      </c>
      <c r="R44" s="22">
        <f t="shared" si="29"/>
        <v>3.0303030303030303</v>
      </c>
      <c r="S44" s="22">
        <f t="shared" si="29"/>
        <v>93.939393939393938</v>
      </c>
      <c r="T44" s="22">
        <f t="shared" si="29"/>
        <v>0</v>
      </c>
      <c r="U44" s="22">
        <f t="shared" si="29"/>
        <v>30.303030303030305</v>
      </c>
      <c r="V44" s="22">
        <f t="shared" si="29"/>
        <v>0</v>
      </c>
      <c r="W44" s="22">
        <f t="shared" si="29"/>
        <v>0</v>
      </c>
      <c r="X44" s="22">
        <f t="shared" si="29"/>
        <v>0</v>
      </c>
      <c r="Y44" s="23">
        <f t="shared" si="4"/>
        <v>45.454545454545453</v>
      </c>
      <c r="Z44" s="23">
        <f t="shared" si="5"/>
        <v>0.75757575757575757</v>
      </c>
      <c r="AA44" s="24">
        <f t="shared" si="7"/>
        <v>22.727272727272727</v>
      </c>
      <c r="AB44" s="24">
        <f t="shared" si="8"/>
        <v>1.8493761140819966</v>
      </c>
    </row>
    <row r="45" spans="1:28" ht="15" customHeight="1">
      <c r="A45" s="52" t="s">
        <v>9</v>
      </c>
      <c r="B45" s="53"/>
      <c r="C45" s="19">
        <f>C39+C41+C43</f>
        <v>31</v>
      </c>
      <c r="D45" s="19">
        <f t="shared" ref="D45" si="30">D39+D41+D43</f>
        <v>34</v>
      </c>
      <c r="E45" s="19">
        <f t="shared" ref="E45:X45" si="31">E39+E41+E43</f>
        <v>31</v>
      </c>
      <c r="F45" s="19">
        <f t="shared" si="31"/>
        <v>34</v>
      </c>
      <c r="G45" s="19">
        <f t="shared" si="31"/>
        <v>31</v>
      </c>
      <c r="H45" s="19">
        <f t="shared" ref="H45:J45" si="32">H39+H41+H43</f>
        <v>34</v>
      </c>
      <c r="I45" s="19">
        <f t="shared" si="31"/>
        <v>31</v>
      </c>
      <c r="J45" s="19">
        <f t="shared" si="32"/>
        <v>34</v>
      </c>
      <c r="K45" s="19">
        <f t="shared" si="31"/>
        <v>31</v>
      </c>
      <c r="L45" s="19">
        <f t="shared" si="31"/>
        <v>34</v>
      </c>
      <c r="M45" s="19">
        <f t="shared" si="31"/>
        <v>31</v>
      </c>
      <c r="N45" s="19">
        <f t="shared" si="31"/>
        <v>34</v>
      </c>
      <c r="O45" s="19">
        <f t="shared" si="31"/>
        <v>4.1666666666666661</v>
      </c>
      <c r="P45" s="19">
        <f t="shared" si="31"/>
        <v>34</v>
      </c>
      <c r="Q45" s="19">
        <f t="shared" si="31"/>
        <v>31</v>
      </c>
      <c r="R45" s="19">
        <f t="shared" si="31"/>
        <v>34</v>
      </c>
      <c r="S45" s="19">
        <f t="shared" si="31"/>
        <v>31</v>
      </c>
      <c r="T45" s="19">
        <f t="shared" si="31"/>
        <v>34</v>
      </c>
      <c r="U45" s="19">
        <f t="shared" si="31"/>
        <v>31</v>
      </c>
      <c r="V45" s="19">
        <f t="shared" si="31"/>
        <v>34</v>
      </c>
      <c r="W45" s="19">
        <f t="shared" si="31"/>
        <v>31</v>
      </c>
      <c r="X45" s="19">
        <f t="shared" si="31"/>
        <v>34</v>
      </c>
      <c r="Y45" s="25">
        <f t="shared" si="4"/>
        <v>31</v>
      </c>
      <c r="Z45" s="25">
        <f t="shared" si="5"/>
        <v>34</v>
      </c>
      <c r="AA45" s="26">
        <f t="shared" si="7"/>
        <v>17.583333333333332</v>
      </c>
      <c r="AB45" s="26">
        <f t="shared" si="8"/>
        <v>34</v>
      </c>
    </row>
    <row r="46" spans="1:28" ht="15" customHeight="1">
      <c r="A46" s="54"/>
      <c r="B46" s="55"/>
      <c r="C46" s="22">
        <f>(C45*100)/33</f>
        <v>93.939393939393938</v>
      </c>
      <c r="D46" s="22">
        <f>(D45*100)/34</f>
        <v>100</v>
      </c>
      <c r="E46" s="22">
        <f t="shared" ref="E46:X46" si="33">(E45*100)/33</f>
        <v>93.939393939393938</v>
      </c>
      <c r="F46" s="22">
        <f>(F45*100)/34</f>
        <v>100</v>
      </c>
      <c r="G46" s="22">
        <f t="shared" si="33"/>
        <v>93.939393939393938</v>
      </c>
      <c r="H46" s="22">
        <f>(H45*100)/34</f>
        <v>100</v>
      </c>
      <c r="I46" s="22">
        <f t="shared" si="33"/>
        <v>93.939393939393938</v>
      </c>
      <c r="J46" s="22">
        <f>(J45*100)/34</f>
        <v>100</v>
      </c>
      <c r="K46" s="22">
        <f t="shared" si="33"/>
        <v>93.939393939393938</v>
      </c>
      <c r="L46" s="22">
        <f>(L45*100)/34</f>
        <v>100</v>
      </c>
      <c r="M46" s="22">
        <f t="shared" si="33"/>
        <v>93.939393939393938</v>
      </c>
      <c r="N46" s="22">
        <f>(N45*100)/34</f>
        <v>100</v>
      </c>
      <c r="O46" s="22">
        <f>(O45*100)/34</f>
        <v>12.254901960784313</v>
      </c>
      <c r="P46" s="22">
        <f>(P45*100)/34</f>
        <v>100</v>
      </c>
      <c r="Q46" s="22">
        <f t="shared" si="33"/>
        <v>93.939393939393938</v>
      </c>
      <c r="R46" s="22">
        <f t="shared" si="33"/>
        <v>103.03030303030303</v>
      </c>
      <c r="S46" s="22">
        <f t="shared" si="33"/>
        <v>93.939393939393938</v>
      </c>
      <c r="T46" s="22">
        <f t="shared" si="33"/>
        <v>103.03030303030303</v>
      </c>
      <c r="U46" s="22">
        <f t="shared" si="33"/>
        <v>93.939393939393938</v>
      </c>
      <c r="V46" s="22">
        <f t="shared" si="33"/>
        <v>103.03030303030303</v>
      </c>
      <c r="W46" s="22">
        <f t="shared" si="33"/>
        <v>93.939393939393938</v>
      </c>
      <c r="X46" s="22">
        <f t="shared" si="33"/>
        <v>103.03030303030303</v>
      </c>
      <c r="Y46" s="23">
        <f>(Q46+S46+U46+W46)/4</f>
        <v>93.939393939393938</v>
      </c>
      <c r="Z46" s="23">
        <f>(R46+T46+V46+X46)/4</f>
        <v>103.03030303030303</v>
      </c>
      <c r="AA46" s="24">
        <f t="shared" si="7"/>
        <v>53.097147950089123</v>
      </c>
      <c r="AB46" s="24">
        <f t="shared" si="8"/>
        <v>101.51515151515152</v>
      </c>
    </row>
    <row r="47" spans="1:28">
      <c r="Z47" s="8"/>
      <c r="AA47" s="12"/>
      <c r="AB47" s="12"/>
    </row>
    <row r="48" spans="1:28">
      <c r="Z48" s="8"/>
      <c r="AA48" s="12"/>
      <c r="AB48" s="12"/>
    </row>
    <row r="49" spans="26:28">
      <c r="Z49" s="8"/>
      <c r="AA49" s="12"/>
      <c r="AB49" s="12"/>
    </row>
    <row r="50" spans="26:28">
      <c r="Z50" s="8"/>
      <c r="AA50" s="12"/>
      <c r="AB50" s="12"/>
    </row>
    <row r="51" spans="26:28">
      <c r="AA51" s="13"/>
      <c r="AB51" s="13"/>
    </row>
    <row r="52" spans="26:28">
      <c r="AA52" s="13"/>
      <c r="AB52" s="13"/>
    </row>
    <row r="53" spans="26:28">
      <c r="AA53" s="13"/>
      <c r="AB53" s="13"/>
    </row>
    <row r="54" spans="26:28">
      <c r="AA54" s="13"/>
      <c r="AB54" s="13"/>
    </row>
    <row r="55" spans="26:28">
      <c r="AA55" s="13"/>
      <c r="AB55" s="13"/>
    </row>
    <row r="56" spans="26:28">
      <c r="AA56" s="13"/>
      <c r="AB56" s="13"/>
    </row>
    <row r="57" spans="26:28">
      <c r="AA57" s="13"/>
      <c r="AB57" s="13"/>
    </row>
    <row r="58" spans="26:28">
      <c r="AA58" s="13"/>
      <c r="AB58" s="13"/>
    </row>
    <row r="59" spans="26:28">
      <c r="AA59" s="13"/>
      <c r="AB59" s="13"/>
    </row>
    <row r="60" spans="26:28">
      <c r="AA60" s="13"/>
      <c r="AB60" s="13"/>
    </row>
    <row r="61" spans="26:28">
      <c r="AA61" s="13"/>
      <c r="AB61" s="13"/>
    </row>
    <row r="62" spans="26:28">
      <c r="AA62" s="13"/>
      <c r="AB62" s="13"/>
    </row>
    <row r="63" spans="26:28">
      <c r="AA63" s="13"/>
      <c r="AB63" s="13"/>
    </row>
    <row r="64" spans="26:28">
      <c r="AA64" s="13"/>
      <c r="AB64" s="13"/>
    </row>
    <row r="65" spans="27:28">
      <c r="AA65" s="13"/>
      <c r="AB65" s="13"/>
    </row>
    <row r="66" spans="27:28">
      <c r="AA66" s="13"/>
      <c r="AB66" s="13"/>
    </row>
    <row r="67" spans="27:28">
      <c r="AA67" s="13"/>
      <c r="AB67" s="13"/>
    </row>
    <row r="68" spans="27:28">
      <c r="AA68" s="13"/>
      <c r="AB68" s="13"/>
    </row>
    <row r="69" spans="27:28">
      <c r="AA69" s="13"/>
      <c r="AB69" s="13"/>
    </row>
    <row r="70" spans="27:28">
      <c r="AA70" s="13"/>
      <c r="AB70" s="13"/>
    </row>
    <row r="71" spans="27:28">
      <c r="AA71" s="13"/>
      <c r="AB71" s="13"/>
    </row>
    <row r="72" spans="27:28">
      <c r="AA72" s="13"/>
      <c r="AB72" s="13"/>
    </row>
    <row r="73" spans="27:28">
      <c r="AA73" s="13"/>
      <c r="AB73" s="13"/>
    </row>
    <row r="74" spans="27:28">
      <c r="AA74" s="13"/>
      <c r="AB74" s="13"/>
    </row>
    <row r="75" spans="27:28">
      <c r="AA75" s="13"/>
      <c r="AB75" s="13"/>
    </row>
    <row r="76" spans="27:28">
      <c r="AA76" s="13"/>
      <c r="AB76" s="13"/>
    </row>
    <row r="77" spans="27:28">
      <c r="AA77" s="13"/>
      <c r="AB77" s="13"/>
    </row>
    <row r="78" spans="27:28">
      <c r="AA78" s="13"/>
      <c r="AB78" s="13"/>
    </row>
    <row r="79" spans="27:28">
      <c r="AA79" s="13"/>
      <c r="AB79" s="13"/>
    </row>
    <row r="80" spans="27:28">
      <c r="AA80" s="13"/>
      <c r="AB80" s="13"/>
    </row>
    <row r="81" spans="27:28">
      <c r="AA81" s="13"/>
      <c r="AB81" s="13"/>
    </row>
    <row r="82" spans="27:28">
      <c r="AA82" s="13"/>
      <c r="AB82" s="13"/>
    </row>
    <row r="83" spans="27:28">
      <c r="AA83" s="13"/>
      <c r="AB83" s="13"/>
    </row>
    <row r="84" spans="27:28">
      <c r="AA84" s="13"/>
      <c r="AB84" s="13"/>
    </row>
    <row r="85" spans="27:28">
      <c r="AA85" s="13"/>
      <c r="AB85" s="13"/>
    </row>
    <row r="86" spans="27:28">
      <c r="AA86" s="13"/>
      <c r="AB86" s="13"/>
    </row>
    <row r="87" spans="27:28">
      <c r="AA87" s="13"/>
      <c r="AB87" s="13"/>
    </row>
    <row r="88" spans="27:28">
      <c r="AA88" s="13"/>
      <c r="AB88" s="13"/>
    </row>
    <row r="89" spans="27:28">
      <c r="AA89" s="13"/>
      <c r="AB89" s="13"/>
    </row>
    <row r="90" spans="27:28">
      <c r="AA90" s="13"/>
      <c r="AB90" s="13"/>
    </row>
    <row r="91" spans="27:28">
      <c r="AA91" s="13"/>
      <c r="AB91" s="13"/>
    </row>
    <row r="92" spans="27:28">
      <c r="AA92" s="13"/>
      <c r="AB92" s="13"/>
    </row>
    <row r="93" spans="27:28">
      <c r="AA93" s="13"/>
      <c r="AB93" s="13"/>
    </row>
    <row r="94" spans="27:28">
      <c r="AA94" s="13"/>
      <c r="AB94" s="13"/>
    </row>
    <row r="95" spans="27:28">
      <c r="AA95" s="13"/>
      <c r="AB95" s="13"/>
    </row>
    <row r="96" spans="27:28">
      <c r="AA96" s="13"/>
      <c r="AB96" s="13"/>
    </row>
    <row r="97" spans="27:28">
      <c r="AA97" s="13"/>
      <c r="AB97" s="13"/>
    </row>
    <row r="98" spans="27:28">
      <c r="AA98" s="13"/>
      <c r="AB98" s="13"/>
    </row>
    <row r="99" spans="27:28">
      <c r="AA99" s="13"/>
      <c r="AB99" s="13"/>
    </row>
    <row r="100" spans="27:28">
      <c r="AA100" s="13"/>
      <c r="AB100" s="13"/>
    </row>
    <row r="101" spans="27:28">
      <c r="AA101" s="13"/>
      <c r="AB101" s="13"/>
    </row>
    <row r="102" spans="27:28">
      <c r="AA102" s="13"/>
      <c r="AB102" s="13"/>
    </row>
    <row r="103" spans="27:28">
      <c r="AA103" s="13"/>
      <c r="AB103" s="13"/>
    </row>
    <row r="104" spans="27:28">
      <c r="AA104" s="13"/>
      <c r="AB104" s="13"/>
    </row>
    <row r="105" spans="27:28">
      <c r="AA105" s="13"/>
      <c r="AB105" s="13"/>
    </row>
    <row r="106" spans="27:28">
      <c r="AA106" s="13"/>
      <c r="AB106" s="13"/>
    </row>
    <row r="107" spans="27:28">
      <c r="AA107" s="13"/>
      <c r="AB107" s="13"/>
    </row>
    <row r="108" spans="27:28">
      <c r="AA108" s="13"/>
      <c r="AB108" s="13"/>
    </row>
    <row r="109" spans="27:28">
      <c r="AA109" s="13"/>
      <c r="AB109" s="13"/>
    </row>
    <row r="110" spans="27:28">
      <c r="AA110" s="13"/>
      <c r="AB110" s="13"/>
    </row>
    <row r="111" spans="27:28">
      <c r="AA111" s="13"/>
      <c r="AB111" s="13"/>
    </row>
    <row r="112" spans="27:28">
      <c r="AA112" s="13"/>
      <c r="AB112" s="13"/>
    </row>
    <row r="113" spans="27:28">
      <c r="AA113" s="13"/>
      <c r="AB113" s="13"/>
    </row>
    <row r="114" spans="27:28">
      <c r="AA114" s="13"/>
      <c r="AB114" s="13"/>
    </row>
    <row r="115" spans="27:28">
      <c r="AA115" s="13"/>
      <c r="AB115" s="13"/>
    </row>
    <row r="116" spans="27:28">
      <c r="AA116" s="13"/>
      <c r="AB116" s="13"/>
    </row>
    <row r="117" spans="27:28">
      <c r="AA117" s="13"/>
      <c r="AB117" s="13"/>
    </row>
    <row r="118" spans="27:28">
      <c r="AA118" s="13"/>
      <c r="AB118" s="13"/>
    </row>
    <row r="119" spans="27:28">
      <c r="AA119" s="13"/>
      <c r="AB119" s="13"/>
    </row>
    <row r="120" spans="27:28">
      <c r="AA120" s="13"/>
      <c r="AB120" s="13"/>
    </row>
    <row r="121" spans="27:28">
      <c r="AA121" s="13"/>
      <c r="AB121" s="13"/>
    </row>
    <row r="122" spans="27:28">
      <c r="AA122" s="13"/>
      <c r="AB122" s="13"/>
    </row>
    <row r="123" spans="27:28">
      <c r="AA123" s="13"/>
      <c r="AB123" s="13"/>
    </row>
    <row r="124" spans="27:28">
      <c r="AA124" s="13"/>
      <c r="AB124" s="13"/>
    </row>
    <row r="125" spans="27:28">
      <c r="AA125" s="13"/>
      <c r="AB125" s="13"/>
    </row>
    <row r="126" spans="27:28">
      <c r="AA126" s="13"/>
      <c r="AB126" s="13"/>
    </row>
    <row r="127" spans="27:28">
      <c r="AA127" s="13"/>
      <c r="AB127" s="13"/>
    </row>
    <row r="128" spans="27:28">
      <c r="AA128" s="13"/>
      <c r="AB128" s="13"/>
    </row>
    <row r="129" spans="27:28">
      <c r="AA129" s="13"/>
      <c r="AB129" s="13"/>
    </row>
    <row r="130" spans="27:28">
      <c r="AA130" s="13"/>
      <c r="AB130" s="13"/>
    </row>
    <row r="131" spans="27:28">
      <c r="AA131" s="13"/>
      <c r="AB131" s="13"/>
    </row>
    <row r="132" spans="27:28">
      <c r="AA132" s="13"/>
      <c r="AB132" s="13"/>
    </row>
    <row r="133" spans="27:28">
      <c r="AA133" s="13"/>
      <c r="AB133" s="13"/>
    </row>
    <row r="134" spans="27:28">
      <c r="AA134" s="13"/>
      <c r="AB134" s="13"/>
    </row>
    <row r="135" spans="27:28">
      <c r="AA135" s="13"/>
      <c r="AB135" s="13"/>
    </row>
    <row r="136" spans="27:28">
      <c r="AA136" s="13"/>
      <c r="AB136" s="13"/>
    </row>
    <row r="137" spans="27:28">
      <c r="AA137" s="13"/>
      <c r="AB137" s="13"/>
    </row>
    <row r="138" spans="27:28">
      <c r="AA138" s="13"/>
      <c r="AB138" s="13"/>
    </row>
    <row r="139" spans="27:28">
      <c r="AA139" s="13"/>
      <c r="AB139" s="13"/>
    </row>
    <row r="140" spans="27:28">
      <c r="AA140" s="13"/>
      <c r="AB140" s="13"/>
    </row>
    <row r="141" spans="27:28">
      <c r="AA141" s="13"/>
      <c r="AB141" s="13"/>
    </row>
    <row r="142" spans="27:28">
      <c r="AA142" s="13"/>
      <c r="AB142" s="13"/>
    </row>
    <row r="143" spans="27:28">
      <c r="AA143" s="13"/>
      <c r="AB143" s="13"/>
    </row>
    <row r="144" spans="27:28">
      <c r="AA144" s="13"/>
      <c r="AB144" s="13"/>
    </row>
    <row r="145" spans="27:28">
      <c r="AA145" s="13"/>
      <c r="AB145" s="13"/>
    </row>
    <row r="146" spans="27:28">
      <c r="AA146" s="13"/>
      <c r="AB146" s="13"/>
    </row>
    <row r="147" spans="27:28">
      <c r="AA147" s="13"/>
      <c r="AB147" s="13"/>
    </row>
    <row r="148" spans="27:28">
      <c r="AA148" s="13"/>
      <c r="AB148" s="13"/>
    </row>
    <row r="149" spans="27:28">
      <c r="AA149" s="13"/>
      <c r="AB149" s="13"/>
    </row>
    <row r="150" spans="27:28">
      <c r="AA150" s="13"/>
      <c r="AB150" s="13"/>
    </row>
    <row r="151" spans="27:28">
      <c r="AA151" s="13"/>
      <c r="AB151" s="13"/>
    </row>
    <row r="152" spans="27:28">
      <c r="AA152" s="13"/>
      <c r="AB152" s="13"/>
    </row>
    <row r="153" spans="27:28">
      <c r="AA153" s="13"/>
      <c r="AB153" s="13"/>
    </row>
    <row r="154" spans="27:28">
      <c r="AA154" s="13"/>
      <c r="AB154" s="13"/>
    </row>
    <row r="155" spans="27:28">
      <c r="AA155" s="13"/>
      <c r="AB155" s="13"/>
    </row>
    <row r="156" spans="27:28">
      <c r="AA156" s="13"/>
      <c r="AB156" s="13"/>
    </row>
    <row r="157" spans="27:28">
      <c r="AA157" s="13"/>
      <c r="AB157" s="13"/>
    </row>
    <row r="158" spans="27:28">
      <c r="AA158" s="13"/>
      <c r="AB158" s="13"/>
    </row>
    <row r="159" spans="27:28">
      <c r="AA159" s="13"/>
      <c r="AB159" s="13"/>
    </row>
    <row r="160" spans="27:28">
      <c r="AA160" s="13"/>
      <c r="AB160" s="13"/>
    </row>
    <row r="161" spans="27:28">
      <c r="AA161" s="13"/>
      <c r="AB161" s="13"/>
    </row>
    <row r="162" spans="27:28">
      <c r="AA162" s="13"/>
      <c r="AB162" s="13"/>
    </row>
    <row r="163" spans="27:28">
      <c r="AA163" s="13"/>
      <c r="AB163" s="13"/>
    </row>
    <row r="164" spans="27:28">
      <c r="AA164" s="13"/>
      <c r="AB164" s="13"/>
    </row>
    <row r="165" spans="27:28">
      <c r="AA165" s="13"/>
      <c r="AB165" s="13"/>
    </row>
    <row r="166" spans="27:28">
      <c r="AA166" s="13"/>
      <c r="AB166" s="13"/>
    </row>
  </sheetData>
  <mergeCells count="22">
    <mergeCell ref="A1:AB1"/>
    <mergeCell ref="A2:A4"/>
    <mergeCell ref="B2:B4"/>
    <mergeCell ref="C2:P2"/>
    <mergeCell ref="Q2:Z2"/>
    <mergeCell ref="AA2:AB3"/>
    <mergeCell ref="C3:D3"/>
    <mergeCell ref="E3:F3"/>
    <mergeCell ref="G3:H3"/>
    <mergeCell ref="I3:J3"/>
    <mergeCell ref="O3:P3"/>
    <mergeCell ref="Q3:R3"/>
    <mergeCell ref="S3:T3"/>
    <mergeCell ref="U3:V3"/>
    <mergeCell ref="Y3:Z3"/>
    <mergeCell ref="W3:X3"/>
    <mergeCell ref="M3:N3"/>
    <mergeCell ref="A39:B40"/>
    <mergeCell ref="A41:B42"/>
    <mergeCell ref="A43:B44"/>
    <mergeCell ref="A45:B46"/>
    <mergeCell ref="K3:L3"/>
  </mergeCells>
  <pageMargins left="0.19685039370078741" right="0.19685039370078741" top="0.19685039370078741" bottom="0.19685039370078741" header="0.19685039370078741" footer="0.19685039370078741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Z46"/>
  <sheetViews>
    <sheetView view="pageBreakPreview" topLeftCell="A16" zoomScale="80" zoomScaleSheetLayoutView="80" workbookViewId="0">
      <selection activeCell="X39" sqref="X39:X46"/>
    </sheetView>
  </sheetViews>
  <sheetFormatPr defaultRowHeight="15"/>
  <cols>
    <col min="1" max="1" width="4.7109375" customWidth="1"/>
    <col min="2" max="2" width="23.7109375" customWidth="1"/>
  </cols>
  <sheetData>
    <row r="1" spans="1:26" ht="18.75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16.5" customHeight="1">
      <c r="A2" s="56" t="s">
        <v>10</v>
      </c>
      <c r="B2" s="56" t="s">
        <v>1</v>
      </c>
      <c r="C2" s="64" t="s">
        <v>21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6"/>
    </row>
    <row r="3" spans="1:26" ht="45.75" customHeight="1">
      <c r="A3" s="56"/>
      <c r="B3" s="56"/>
      <c r="C3" s="62">
        <v>1</v>
      </c>
      <c r="D3" s="63"/>
      <c r="E3" s="62">
        <v>2</v>
      </c>
      <c r="F3" s="63"/>
      <c r="G3" s="62">
        <v>3</v>
      </c>
      <c r="H3" s="63"/>
      <c r="I3" s="62">
        <v>4</v>
      </c>
      <c r="J3" s="63"/>
      <c r="K3" s="62">
        <v>5</v>
      </c>
      <c r="L3" s="63"/>
      <c r="M3" s="62">
        <v>6</v>
      </c>
      <c r="N3" s="63"/>
      <c r="O3" s="62">
        <v>7</v>
      </c>
      <c r="P3" s="63"/>
      <c r="Q3" s="62">
        <v>8</v>
      </c>
      <c r="R3" s="74"/>
      <c r="S3" s="74">
        <v>9</v>
      </c>
      <c r="T3" s="63"/>
      <c r="U3" s="56">
        <v>10</v>
      </c>
      <c r="V3" s="56"/>
      <c r="W3" s="62">
        <v>11</v>
      </c>
      <c r="X3" s="63"/>
      <c r="Y3" s="62" t="s">
        <v>3</v>
      </c>
      <c r="Z3" s="63"/>
    </row>
    <row r="4" spans="1:26" ht="15" customHeight="1" thickBot="1">
      <c r="A4" s="56"/>
      <c r="B4" s="5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6" t="s">
        <v>4</v>
      </c>
      <c r="N4" s="16" t="s">
        <v>5</v>
      </c>
      <c r="O4" s="1" t="s">
        <v>4</v>
      </c>
      <c r="P4" s="1" t="s">
        <v>5</v>
      </c>
      <c r="Q4" s="16" t="s">
        <v>4</v>
      </c>
      <c r="R4" s="16" t="s">
        <v>5</v>
      </c>
      <c r="S4" s="16" t="s">
        <v>4</v>
      </c>
      <c r="T4" s="16" t="s">
        <v>5</v>
      </c>
      <c r="U4" s="16" t="s">
        <v>4</v>
      </c>
      <c r="V4" s="16" t="s">
        <v>5</v>
      </c>
      <c r="W4" s="16" t="s">
        <v>4</v>
      </c>
      <c r="X4" s="16" t="s">
        <v>5</v>
      </c>
      <c r="Y4" s="1" t="s">
        <v>4</v>
      </c>
      <c r="Z4" s="1" t="s">
        <v>5</v>
      </c>
    </row>
    <row r="5" spans="1:26" ht="15.75" thickBot="1">
      <c r="A5" s="33">
        <v>1</v>
      </c>
      <c r="B5" s="34" t="s">
        <v>33</v>
      </c>
      <c r="C5" s="20">
        <v>1</v>
      </c>
      <c r="D5" s="2">
        <v>2</v>
      </c>
      <c r="E5" s="2">
        <v>2</v>
      </c>
      <c r="F5" s="2">
        <v>2</v>
      </c>
      <c r="G5" s="2">
        <v>2</v>
      </c>
      <c r="H5" s="2">
        <v>3</v>
      </c>
      <c r="I5" s="2">
        <v>1</v>
      </c>
      <c r="J5" s="2">
        <v>2</v>
      </c>
      <c r="K5" s="2">
        <v>2</v>
      </c>
      <c r="L5" s="2">
        <v>3</v>
      </c>
      <c r="M5" s="2">
        <v>1</v>
      </c>
      <c r="N5" s="2">
        <v>3</v>
      </c>
      <c r="O5" s="2">
        <v>1</v>
      </c>
      <c r="P5" s="2">
        <v>2</v>
      </c>
      <c r="Q5" s="2">
        <v>2</v>
      </c>
      <c r="R5" s="2">
        <v>3</v>
      </c>
      <c r="S5" s="2">
        <v>2</v>
      </c>
      <c r="T5" s="2">
        <v>3</v>
      </c>
      <c r="U5" s="2">
        <v>1</v>
      </c>
      <c r="V5" s="2">
        <v>2</v>
      </c>
      <c r="W5" s="2">
        <v>1</v>
      </c>
      <c r="X5" s="2">
        <v>2</v>
      </c>
      <c r="Y5" s="3">
        <f>(C5+E5+G5+I5+K5+M5+O5+Q5+S5+U5+W5)/11</f>
        <v>1.4545454545454546</v>
      </c>
      <c r="Z5" s="3">
        <f>(D5+F5+H5+J5+L5+N5+P5+R5+T5+V5+X5)/11</f>
        <v>2.4545454545454546</v>
      </c>
    </row>
    <row r="6" spans="1:26" ht="15.75" thickBot="1">
      <c r="A6" s="33">
        <v>2</v>
      </c>
      <c r="B6" s="35" t="s">
        <v>34</v>
      </c>
      <c r="C6" s="20">
        <v>1</v>
      </c>
      <c r="D6" s="2">
        <v>2</v>
      </c>
      <c r="E6" s="2">
        <v>2</v>
      </c>
      <c r="F6" s="2">
        <v>3</v>
      </c>
      <c r="G6" s="2">
        <v>2</v>
      </c>
      <c r="H6" s="2">
        <v>3</v>
      </c>
      <c r="I6" s="2">
        <v>2</v>
      </c>
      <c r="J6" s="2">
        <v>3</v>
      </c>
      <c r="K6" s="2">
        <v>2</v>
      </c>
      <c r="L6" s="2">
        <v>3</v>
      </c>
      <c r="M6" s="2">
        <v>2</v>
      </c>
      <c r="N6" s="2">
        <v>3</v>
      </c>
      <c r="O6" s="2">
        <v>2</v>
      </c>
      <c r="P6" s="2">
        <v>3</v>
      </c>
      <c r="Q6" s="2">
        <v>3</v>
      </c>
      <c r="R6" s="2">
        <v>3</v>
      </c>
      <c r="S6" s="2">
        <v>2</v>
      </c>
      <c r="T6" s="2">
        <v>3</v>
      </c>
      <c r="U6" s="2">
        <v>1</v>
      </c>
      <c r="V6" s="2">
        <v>2</v>
      </c>
      <c r="W6" s="2">
        <v>2</v>
      </c>
      <c r="X6" s="2">
        <v>3</v>
      </c>
      <c r="Y6" s="3">
        <f t="shared" ref="Y6:Y46" si="0">(C6+E6+G6+I6+K6+M6+O6+Q6+S6+U6+W6)/11</f>
        <v>1.9090909090909092</v>
      </c>
      <c r="Z6" s="3">
        <f t="shared" ref="Z6:Z46" si="1">(D6+F6+H6+J6+L6+N6+P6+R6+T6+V6+X6)/11</f>
        <v>2.8181818181818183</v>
      </c>
    </row>
    <row r="7" spans="1:26" ht="15.75" thickBot="1">
      <c r="A7" s="33">
        <v>3</v>
      </c>
      <c r="B7" s="35" t="s">
        <v>35</v>
      </c>
      <c r="C7" s="20">
        <v>1</v>
      </c>
      <c r="D7" s="2">
        <v>2</v>
      </c>
      <c r="E7" s="2">
        <v>2</v>
      </c>
      <c r="F7" s="2">
        <v>2</v>
      </c>
      <c r="G7" s="2">
        <v>2</v>
      </c>
      <c r="H7" s="2">
        <v>3</v>
      </c>
      <c r="I7" s="2">
        <v>2</v>
      </c>
      <c r="J7" s="2">
        <v>3</v>
      </c>
      <c r="K7" s="2">
        <v>2</v>
      </c>
      <c r="L7" s="2">
        <v>3</v>
      </c>
      <c r="M7" s="2">
        <v>2</v>
      </c>
      <c r="N7" s="2">
        <v>3</v>
      </c>
      <c r="O7" s="2">
        <v>2</v>
      </c>
      <c r="P7" s="2">
        <v>3</v>
      </c>
      <c r="Q7" s="2">
        <v>2</v>
      </c>
      <c r="R7" s="2">
        <v>3</v>
      </c>
      <c r="S7" s="2">
        <v>2</v>
      </c>
      <c r="T7" s="2">
        <v>3</v>
      </c>
      <c r="U7" s="2">
        <v>1</v>
      </c>
      <c r="V7" s="2">
        <v>2</v>
      </c>
      <c r="W7" s="2">
        <v>2</v>
      </c>
      <c r="X7" s="2">
        <v>3</v>
      </c>
      <c r="Y7" s="3">
        <f t="shared" si="0"/>
        <v>1.8181818181818181</v>
      </c>
      <c r="Z7" s="3">
        <f t="shared" si="1"/>
        <v>2.7272727272727271</v>
      </c>
    </row>
    <row r="8" spans="1:26" ht="15.75" thickBot="1">
      <c r="A8" s="33">
        <v>4</v>
      </c>
      <c r="B8" s="35" t="s">
        <v>36</v>
      </c>
      <c r="C8" s="20">
        <v>1</v>
      </c>
      <c r="D8" s="2">
        <v>3</v>
      </c>
      <c r="E8" s="2">
        <v>3</v>
      </c>
      <c r="F8" s="2">
        <v>3</v>
      </c>
      <c r="G8" s="2">
        <v>2</v>
      </c>
      <c r="H8" s="2">
        <v>3</v>
      </c>
      <c r="I8" s="2">
        <v>3</v>
      </c>
      <c r="J8" s="2">
        <v>3</v>
      </c>
      <c r="K8" s="2">
        <v>2</v>
      </c>
      <c r="L8" s="2">
        <v>3</v>
      </c>
      <c r="M8" s="2">
        <v>2</v>
      </c>
      <c r="N8" s="2">
        <v>3</v>
      </c>
      <c r="O8" s="2">
        <v>2</v>
      </c>
      <c r="P8" s="2">
        <v>3</v>
      </c>
      <c r="Q8" s="2">
        <v>3</v>
      </c>
      <c r="R8" s="2">
        <v>3</v>
      </c>
      <c r="S8" s="2">
        <v>2</v>
      </c>
      <c r="T8" s="2">
        <v>3</v>
      </c>
      <c r="U8" s="2">
        <v>1</v>
      </c>
      <c r="V8" s="2">
        <v>3</v>
      </c>
      <c r="W8" s="2">
        <v>3</v>
      </c>
      <c r="X8" s="2">
        <v>3</v>
      </c>
      <c r="Y8" s="3">
        <f t="shared" si="0"/>
        <v>2.1818181818181817</v>
      </c>
      <c r="Z8" s="3">
        <f t="shared" si="1"/>
        <v>3</v>
      </c>
    </row>
    <row r="9" spans="1:26" ht="15.75" thickBot="1">
      <c r="A9" s="33">
        <v>5</v>
      </c>
      <c r="B9" s="35" t="s">
        <v>37</v>
      </c>
      <c r="C9" s="20">
        <v>1</v>
      </c>
      <c r="D9" s="2">
        <v>2</v>
      </c>
      <c r="E9" s="2">
        <v>2</v>
      </c>
      <c r="F9" s="2">
        <v>3</v>
      </c>
      <c r="G9" s="2">
        <v>2</v>
      </c>
      <c r="H9" s="2">
        <v>3</v>
      </c>
      <c r="I9" s="2">
        <v>2</v>
      </c>
      <c r="J9" s="2">
        <v>3</v>
      </c>
      <c r="K9" s="2">
        <v>2</v>
      </c>
      <c r="L9" s="2">
        <v>3</v>
      </c>
      <c r="M9" s="2">
        <v>2</v>
      </c>
      <c r="N9" s="2">
        <v>3</v>
      </c>
      <c r="O9" s="2">
        <v>2</v>
      </c>
      <c r="P9" s="2">
        <v>3</v>
      </c>
      <c r="Q9" s="2">
        <v>3</v>
      </c>
      <c r="R9" s="2">
        <v>3</v>
      </c>
      <c r="S9" s="2">
        <v>2</v>
      </c>
      <c r="T9" s="2">
        <v>3</v>
      </c>
      <c r="U9" s="2">
        <v>1</v>
      </c>
      <c r="V9" s="2">
        <v>2</v>
      </c>
      <c r="W9" s="2">
        <v>2</v>
      </c>
      <c r="X9" s="2">
        <v>3</v>
      </c>
      <c r="Y9" s="3">
        <f t="shared" si="0"/>
        <v>1.9090909090909092</v>
      </c>
      <c r="Z9" s="3">
        <f t="shared" si="1"/>
        <v>2.8181818181818183</v>
      </c>
    </row>
    <row r="10" spans="1:26" ht="15.75" thickBot="1">
      <c r="A10" s="33">
        <v>6</v>
      </c>
      <c r="B10" s="35" t="s">
        <v>38</v>
      </c>
      <c r="C10" s="20">
        <v>1</v>
      </c>
      <c r="D10" s="2">
        <v>3</v>
      </c>
      <c r="E10" s="2">
        <v>2</v>
      </c>
      <c r="F10" s="2">
        <v>3</v>
      </c>
      <c r="G10" s="2">
        <v>2</v>
      </c>
      <c r="H10" s="2">
        <v>3</v>
      </c>
      <c r="I10" s="2">
        <v>2</v>
      </c>
      <c r="J10" s="2">
        <v>3</v>
      </c>
      <c r="K10" s="2">
        <v>2</v>
      </c>
      <c r="L10" s="2">
        <v>3</v>
      </c>
      <c r="M10" s="2">
        <v>2</v>
      </c>
      <c r="N10" s="2">
        <v>3</v>
      </c>
      <c r="O10" s="2">
        <v>2</v>
      </c>
      <c r="P10" s="2">
        <v>3</v>
      </c>
      <c r="Q10" s="2">
        <v>3</v>
      </c>
      <c r="R10" s="2">
        <v>3</v>
      </c>
      <c r="S10" s="2">
        <v>2</v>
      </c>
      <c r="T10" s="2">
        <v>3</v>
      </c>
      <c r="U10" s="2">
        <v>1</v>
      </c>
      <c r="V10" s="2">
        <v>3</v>
      </c>
      <c r="W10" s="2">
        <v>2</v>
      </c>
      <c r="X10" s="2">
        <v>3</v>
      </c>
      <c r="Y10" s="3">
        <f t="shared" si="0"/>
        <v>1.9090909090909092</v>
      </c>
      <c r="Z10" s="3">
        <f t="shared" si="1"/>
        <v>3</v>
      </c>
    </row>
    <row r="11" spans="1:26" ht="15.75" thickBot="1">
      <c r="A11" s="33">
        <v>7</v>
      </c>
      <c r="B11" s="35" t="s">
        <v>39</v>
      </c>
      <c r="C11" s="20">
        <v>1</v>
      </c>
      <c r="D11" s="2">
        <v>2</v>
      </c>
      <c r="E11" s="2">
        <v>1</v>
      </c>
      <c r="F11" s="2">
        <v>2</v>
      </c>
      <c r="G11" s="2">
        <v>2</v>
      </c>
      <c r="H11" s="2">
        <v>3</v>
      </c>
      <c r="I11" s="2">
        <v>2</v>
      </c>
      <c r="J11" s="2">
        <v>3</v>
      </c>
      <c r="K11" s="2">
        <v>2</v>
      </c>
      <c r="L11" s="2">
        <v>3</v>
      </c>
      <c r="M11" s="2">
        <v>2</v>
      </c>
      <c r="N11" s="2">
        <v>3</v>
      </c>
      <c r="O11" s="2">
        <v>2</v>
      </c>
      <c r="P11" s="2">
        <v>3</v>
      </c>
      <c r="Q11" s="2">
        <v>3</v>
      </c>
      <c r="R11" s="2">
        <v>3</v>
      </c>
      <c r="S11" s="2">
        <v>2</v>
      </c>
      <c r="T11" s="2">
        <v>3</v>
      </c>
      <c r="U11" s="2">
        <v>1</v>
      </c>
      <c r="V11" s="2">
        <v>2</v>
      </c>
      <c r="W11" s="2">
        <v>2</v>
      </c>
      <c r="X11" s="2">
        <v>3</v>
      </c>
      <c r="Y11" s="3">
        <f t="shared" si="0"/>
        <v>1.8181818181818181</v>
      </c>
      <c r="Z11" s="3">
        <f t="shared" si="1"/>
        <v>2.7272727272727271</v>
      </c>
    </row>
    <row r="12" spans="1:26" ht="15.75" thickBot="1">
      <c r="A12" s="33">
        <v>8</v>
      </c>
      <c r="B12" s="35" t="s">
        <v>40</v>
      </c>
      <c r="C12" s="20">
        <v>1</v>
      </c>
      <c r="D12" s="2">
        <v>3</v>
      </c>
      <c r="E12" s="2">
        <v>2</v>
      </c>
      <c r="F12" s="2">
        <v>2</v>
      </c>
      <c r="G12" s="2">
        <v>2</v>
      </c>
      <c r="H12" s="2">
        <v>3</v>
      </c>
      <c r="I12" s="2">
        <v>2</v>
      </c>
      <c r="J12" s="2">
        <v>3</v>
      </c>
      <c r="K12" s="2">
        <v>2</v>
      </c>
      <c r="L12" s="2">
        <v>3</v>
      </c>
      <c r="M12" s="2">
        <v>2</v>
      </c>
      <c r="N12" s="2">
        <v>3</v>
      </c>
      <c r="O12" s="2">
        <v>2</v>
      </c>
      <c r="P12" s="2">
        <v>3</v>
      </c>
      <c r="Q12" s="2">
        <v>2</v>
      </c>
      <c r="R12" s="2">
        <v>3</v>
      </c>
      <c r="S12" s="2">
        <v>2</v>
      </c>
      <c r="T12" s="2">
        <v>3</v>
      </c>
      <c r="U12" s="2">
        <v>1</v>
      </c>
      <c r="V12" s="2">
        <v>2</v>
      </c>
      <c r="W12" s="2">
        <v>2</v>
      </c>
      <c r="X12" s="2">
        <v>3</v>
      </c>
      <c r="Y12" s="3">
        <f t="shared" si="0"/>
        <v>1.8181818181818181</v>
      </c>
      <c r="Z12" s="3">
        <f t="shared" si="1"/>
        <v>2.8181818181818183</v>
      </c>
    </row>
    <row r="13" spans="1:26" ht="15.75" thickBot="1">
      <c r="A13" s="33">
        <v>9</v>
      </c>
      <c r="B13" s="35" t="s">
        <v>41</v>
      </c>
      <c r="C13" s="20">
        <v>1</v>
      </c>
      <c r="D13" s="2">
        <v>2</v>
      </c>
      <c r="E13" s="2">
        <v>1</v>
      </c>
      <c r="F13" s="2">
        <v>2</v>
      </c>
      <c r="G13" s="2">
        <v>2</v>
      </c>
      <c r="H13" s="2">
        <v>2</v>
      </c>
      <c r="I13" s="2">
        <v>1</v>
      </c>
      <c r="J13" s="2">
        <v>2</v>
      </c>
      <c r="K13" s="2">
        <v>2</v>
      </c>
      <c r="L13" s="2">
        <v>3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>
        <v>3</v>
      </c>
      <c r="S13" s="2">
        <v>2</v>
      </c>
      <c r="T13" s="2">
        <v>3</v>
      </c>
      <c r="U13" s="2">
        <v>1</v>
      </c>
      <c r="V13" s="2">
        <v>2</v>
      </c>
      <c r="W13" s="2">
        <v>1</v>
      </c>
      <c r="X13" s="2">
        <v>2</v>
      </c>
      <c r="Y13" s="3">
        <f t="shared" si="0"/>
        <v>1.5454545454545454</v>
      </c>
      <c r="Z13" s="3">
        <f t="shared" si="1"/>
        <v>2.2727272727272729</v>
      </c>
    </row>
    <row r="14" spans="1:26" ht="15.75" thickBot="1">
      <c r="A14" s="33">
        <v>10</v>
      </c>
      <c r="B14" s="35" t="s">
        <v>42</v>
      </c>
      <c r="C14" s="20">
        <v>1</v>
      </c>
      <c r="D14" s="2">
        <v>3</v>
      </c>
      <c r="E14" s="2">
        <v>3</v>
      </c>
      <c r="F14" s="2">
        <v>3</v>
      </c>
      <c r="G14" s="2">
        <v>2</v>
      </c>
      <c r="H14" s="2">
        <v>3</v>
      </c>
      <c r="I14" s="2">
        <v>3</v>
      </c>
      <c r="J14" s="2">
        <v>3</v>
      </c>
      <c r="K14" s="2">
        <v>2</v>
      </c>
      <c r="L14" s="2">
        <v>3</v>
      </c>
      <c r="M14" s="2">
        <v>2</v>
      </c>
      <c r="N14" s="2">
        <v>3</v>
      </c>
      <c r="O14" s="2">
        <v>2</v>
      </c>
      <c r="P14" s="2">
        <v>3</v>
      </c>
      <c r="Q14" s="2">
        <v>3</v>
      </c>
      <c r="R14" s="2">
        <v>3</v>
      </c>
      <c r="S14" s="2">
        <v>2</v>
      </c>
      <c r="T14" s="2">
        <v>3</v>
      </c>
      <c r="U14" s="2">
        <v>1</v>
      </c>
      <c r="V14" s="2">
        <v>3</v>
      </c>
      <c r="W14" s="2">
        <v>3</v>
      </c>
      <c r="X14" s="2">
        <v>3</v>
      </c>
      <c r="Y14" s="3">
        <f t="shared" si="0"/>
        <v>2.1818181818181817</v>
      </c>
      <c r="Z14" s="3">
        <f t="shared" si="1"/>
        <v>3</v>
      </c>
    </row>
    <row r="15" spans="1:26" ht="15.75" thickBot="1">
      <c r="A15" s="33">
        <v>11</v>
      </c>
      <c r="B15" s="35" t="s">
        <v>43</v>
      </c>
      <c r="C15" s="20">
        <v>1</v>
      </c>
      <c r="D15" s="2">
        <v>2</v>
      </c>
      <c r="E15" s="2">
        <v>2</v>
      </c>
      <c r="F15" s="2">
        <v>3</v>
      </c>
      <c r="G15" s="2">
        <v>2</v>
      </c>
      <c r="H15" s="2">
        <v>3</v>
      </c>
      <c r="I15" s="2">
        <v>2</v>
      </c>
      <c r="J15" s="2">
        <v>3</v>
      </c>
      <c r="K15" s="2">
        <v>2</v>
      </c>
      <c r="L15" s="2">
        <v>3</v>
      </c>
      <c r="M15" s="2">
        <v>2</v>
      </c>
      <c r="N15" s="2">
        <v>3</v>
      </c>
      <c r="O15" s="2">
        <v>2</v>
      </c>
      <c r="P15" s="2">
        <v>3</v>
      </c>
      <c r="Q15" s="2">
        <v>3</v>
      </c>
      <c r="R15" s="2">
        <v>3</v>
      </c>
      <c r="S15" s="2">
        <v>2</v>
      </c>
      <c r="T15" s="2">
        <v>3</v>
      </c>
      <c r="U15" s="2">
        <v>1</v>
      </c>
      <c r="V15" s="2">
        <v>2</v>
      </c>
      <c r="W15" s="2">
        <v>2</v>
      </c>
      <c r="X15" s="2">
        <v>3</v>
      </c>
      <c r="Y15" s="3">
        <f t="shared" si="0"/>
        <v>1.9090909090909092</v>
      </c>
      <c r="Z15" s="3">
        <f t="shared" si="1"/>
        <v>2.8181818181818183</v>
      </c>
    </row>
    <row r="16" spans="1:26" ht="15.75" thickBot="1">
      <c r="A16" s="33">
        <v>12</v>
      </c>
      <c r="B16" s="35" t="s">
        <v>44</v>
      </c>
      <c r="C16" s="20">
        <v>1</v>
      </c>
      <c r="D16" s="2">
        <v>3</v>
      </c>
      <c r="E16" s="2">
        <v>3</v>
      </c>
      <c r="F16" s="2">
        <v>3</v>
      </c>
      <c r="G16" s="2">
        <v>2</v>
      </c>
      <c r="H16" s="2">
        <v>3</v>
      </c>
      <c r="I16" s="2">
        <v>3</v>
      </c>
      <c r="J16" s="2">
        <v>3</v>
      </c>
      <c r="K16" s="2">
        <v>2</v>
      </c>
      <c r="L16" s="2">
        <v>3</v>
      </c>
      <c r="M16" s="2">
        <v>2</v>
      </c>
      <c r="N16" s="2">
        <v>3</v>
      </c>
      <c r="O16" s="2">
        <v>2</v>
      </c>
      <c r="P16" s="2">
        <v>3</v>
      </c>
      <c r="Q16" s="2">
        <v>3</v>
      </c>
      <c r="R16" s="2">
        <v>3</v>
      </c>
      <c r="S16" s="2">
        <v>2</v>
      </c>
      <c r="T16" s="2">
        <v>3</v>
      </c>
      <c r="U16" s="2">
        <v>1</v>
      </c>
      <c r="V16" s="2">
        <v>3</v>
      </c>
      <c r="W16" s="2">
        <v>3</v>
      </c>
      <c r="X16" s="2">
        <v>3</v>
      </c>
      <c r="Y16" s="3">
        <f t="shared" si="0"/>
        <v>2.1818181818181817</v>
      </c>
      <c r="Z16" s="3">
        <f t="shared" si="1"/>
        <v>3</v>
      </c>
    </row>
    <row r="17" spans="1:26" ht="15.75" thickBot="1">
      <c r="A17" s="33">
        <v>13</v>
      </c>
      <c r="B17" s="35" t="s">
        <v>45</v>
      </c>
      <c r="C17" s="20">
        <v>1</v>
      </c>
      <c r="D17" s="2">
        <v>2</v>
      </c>
      <c r="E17" s="2">
        <v>1</v>
      </c>
      <c r="F17" s="2">
        <v>2</v>
      </c>
      <c r="G17" s="2">
        <v>2</v>
      </c>
      <c r="H17" s="2">
        <v>2</v>
      </c>
      <c r="I17" s="2">
        <v>1</v>
      </c>
      <c r="J17" s="2">
        <v>2</v>
      </c>
      <c r="K17" s="2">
        <v>2</v>
      </c>
      <c r="L17" s="2">
        <v>3</v>
      </c>
      <c r="M17" s="2">
        <v>1</v>
      </c>
      <c r="N17" s="2">
        <v>2</v>
      </c>
      <c r="O17" s="2">
        <v>1</v>
      </c>
      <c r="P17" s="2">
        <v>2</v>
      </c>
      <c r="Q17" s="2">
        <v>2</v>
      </c>
      <c r="R17" s="2">
        <v>3</v>
      </c>
      <c r="S17" s="2">
        <v>2</v>
      </c>
      <c r="T17" s="2">
        <v>3</v>
      </c>
      <c r="U17" s="2">
        <v>1</v>
      </c>
      <c r="V17" s="2">
        <v>2</v>
      </c>
      <c r="W17" s="2">
        <v>1</v>
      </c>
      <c r="X17" s="2">
        <v>2</v>
      </c>
      <c r="Y17" s="3">
        <f t="shared" si="0"/>
        <v>1.3636363636363635</v>
      </c>
      <c r="Z17" s="3">
        <f t="shared" si="1"/>
        <v>2.2727272727272729</v>
      </c>
    </row>
    <row r="18" spans="1:26" ht="15.75" thickBot="1">
      <c r="A18" s="33">
        <v>14</v>
      </c>
      <c r="B18" s="35" t="s">
        <v>46</v>
      </c>
      <c r="C18" s="20">
        <v>1</v>
      </c>
      <c r="D18" s="2">
        <v>3</v>
      </c>
      <c r="E18" s="2">
        <v>2</v>
      </c>
      <c r="F18" s="2">
        <v>3</v>
      </c>
      <c r="G18" s="2">
        <v>2</v>
      </c>
      <c r="H18" s="2">
        <v>3</v>
      </c>
      <c r="I18" s="2">
        <v>2</v>
      </c>
      <c r="J18" s="2">
        <v>3</v>
      </c>
      <c r="K18" s="2">
        <v>2</v>
      </c>
      <c r="L18" s="2">
        <v>3</v>
      </c>
      <c r="M18" s="2">
        <v>2</v>
      </c>
      <c r="N18" s="2">
        <v>3</v>
      </c>
      <c r="O18" s="2">
        <v>2</v>
      </c>
      <c r="P18" s="2">
        <v>3</v>
      </c>
      <c r="Q18" s="2">
        <v>3</v>
      </c>
      <c r="R18" s="2">
        <v>3</v>
      </c>
      <c r="S18" s="2">
        <v>2</v>
      </c>
      <c r="T18" s="2">
        <v>3</v>
      </c>
      <c r="U18" s="2">
        <v>1</v>
      </c>
      <c r="V18" s="2">
        <v>2</v>
      </c>
      <c r="W18" s="2">
        <v>2</v>
      </c>
      <c r="X18" s="2">
        <v>3</v>
      </c>
      <c r="Y18" s="3">
        <f t="shared" si="0"/>
        <v>1.9090909090909092</v>
      </c>
      <c r="Z18" s="3">
        <f t="shared" si="1"/>
        <v>2.9090909090909092</v>
      </c>
    </row>
    <row r="19" spans="1:26" ht="15.75" thickBot="1">
      <c r="A19" s="33">
        <v>15</v>
      </c>
      <c r="B19" s="35" t="s">
        <v>47</v>
      </c>
      <c r="C19" s="20">
        <v>1</v>
      </c>
      <c r="D19" s="2">
        <v>3</v>
      </c>
      <c r="E19" s="2">
        <v>3</v>
      </c>
      <c r="F19" s="2">
        <v>3</v>
      </c>
      <c r="G19" s="2">
        <v>2</v>
      </c>
      <c r="H19" s="2">
        <v>3</v>
      </c>
      <c r="I19" s="2">
        <v>3</v>
      </c>
      <c r="J19" s="2">
        <v>3</v>
      </c>
      <c r="K19" s="2">
        <v>2</v>
      </c>
      <c r="L19" s="2">
        <v>3</v>
      </c>
      <c r="M19" s="2">
        <v>2</v>
      </c>
      <c r="N19" s="2">
        <v>3</v>
      </c>
      <c r="O19" s="2">
        <v>2</v>
      </c>
      <c r="P19" s="2">
        <v>3</v>
      </c>
      <c r="Q19" s="2">
        <v>3</v>
      </c>
      <c r="R19" s="2">
        <v>3</v>
      </c>
      <c r="S19" s="2">
        <v>2</v>
      </c>
      <c r="T19" s="2">
        <v>3</v>
      </c>
      <c r="U19" s="2">
        <v>1</v>
      </c>
      <c r="V19" s="2">
        <v>2</v>
      </c>
      <c r="W19" s="2">
        <v>3</v>
      </c>
      <c r="X19" s="2">
        <v>3</v>
      </c>
      <c r="Y19" s="3">
        <f t="shared" si="0"/>
        <v>2.1818181818181817</v>
      </c>
      <c r="Z19" s="3">
        <f t="shared" si="1"/>
        <v>2.9090909090909092</v>
      </c>
    </row>
    <row r="20" spans="1:26" ht="15.75" thickBot="1">
      <c r="A20" s="33">
        <v>16</v>
      </c>
      <c r="B20" s="35" t="s">
        <v>48</v>
      </c>
      <c r="C20" s="20">
        <v>1</v>
      </c>
      <c r="D20" s="2">
        <v>2</v>
      </c>
      <c r="E20" s="2">
        <v>2</v>
      </c>
      <c r="F20" s="2">
        <v>3</v>
      </c>
      <c r="G20" s="2">
        <v>2</v>
      </c>
      <c r="H20" s="2">
        <v>3</v>
      </c>
      <c r="I20" s="2">
        <v>2</v>
      </c>
      <c r="J20" s="2">
        <v>3</v>
      </c>
      <c r="K20" s="2">
        <v>2</v>
      </c>
      <c r="L20" s="2">
        <v>3</v>
      </c>
      <c r="M20" s="2">
        <v>2</v>
      </c>
      <c r="N20" s="2">
        <v>3</v>
      </c>
      <c r="O20" s="2">
        <v>2</v>
      </c>
      <c r="P20" s="2">
        <v>3</v>
      </c>
      <c r="Q20" s="2">
        <v>3</v>
      </c>
      <c r="R20" s="2">
        <v>3</v>
      </c>
      <c r="S20" s="2">
        <v>2</v>
      </c>
      <c r="T20" s="2">
        <v>3</v>
      </c>
      <c r="U20" s="2">
        <v>1</v>
      </c>
      <c r="V20" s="2">
        <v>2</v>
      </c>
      <c r="W20" s="2">
        <v>2</v>
      </c>
      <c r="X20" s="2">
        <v>3</v>
      </c>
      <c r="Y20" s="3">
        <f t="shared" si="0"/>
        <v>1.9090909090909092</v>
      </c>
      <c r="Z20" s="3">
        <f t="shared" si="1"/>
        <v>2.8181818181818183</v>
      </c>
    </row>
    <row r="21" spans="1:26" ht="15.75" thickBot="1">
      <c r="A21" s="33">
        <v>17</v>
      </c>
      <c r="B21" s="35" t="s">
        <v>49</v>
      </c>
      <c r="C21" s="20">
        <v>1</v>
      </c>
      <c r="D21" s="2">
        <v>2</v>
      </c>
      <c r="E21" s="2">
        <v>3</v>
      </c>
      <c r="F21" s="2">
        <v>3</v>
      </c>
      <c r="G21" s="2">
        <v>2</v>
      </c>
      <c r="H21" s="2">
        <v>3</v>
      </c>
      <c r="I21" s="2">
        <v>3</v>
      </c>
      <c r="J21" s="2">
        <v>3</v>
      </c>
      <c r="K21" s="2">
        <v>2</v>
      </c>
      <c r="L21" s="2">
        <v>3</v>
      </c>
      <c r="M21" s="2">
        <v>2</v>
      </c>
      <c r="N21" s="2">
        <v>3</v>
      </c>
      <c r="O21" s="2">
        <v>2</v>
      </c>
      <c r="P21" s="2">
        <v>3</v>
      </c>
      <c r="Q21" s="2">
        <v>3</v>
      </c>
      <c r="R21" s="2">
        <v>3</v>
      </c>
      <c r="S21" s="2">
        <v>2</v>
      </c>
      <c r="T21" s="2">
        <v>3</v>
      </c>
      <c r="U21" s="2">
        <v>1</v>
      </c>
      <c r="V21" s="2">
        <v>2</v>
      </c>
      <c r="W21" s="2">
        <v>3</v>
      </c>
      <c r="X21" s="2">
        <v>3</v>
      </c>
      <c r="Y21" s="3">
        <f t="shared" si="0"/>
        <v>2.1818181818181817</v>
      </c>
      <c r="Z21" s="3">
        <f t="shared" si="1"/>
        <v>2.8181818181818183</v>
      </c>
    </row>
    <row r="22" spans="1:26" ht="15.75" thickBot="1">
      <c r="A22" s="33">
        <v>18</v>
      </c>
      <c r="B22" s="35" t="s">
        <v>50</v>
      </c>
      <c r="C22" s="20">
        <v>1</v>
      </c>
      <c r="D22" s="2">
        <v>3</v>
      </c>
      <c r="E22" s="2">
        <v>3</v>
      </c>
      <c r="F22" s="2">
        <v>3</v>
      </c>
      <c r="G22" s="2">
        <v>2</v>
      </c>
      <c r="H22" s="2">
        <v>3</v>
      </c>
      <c r="I22" s="2">
        <v>3</v>
      </c>
      <c r="J22" s="2">
        <v>3</v>
      </c>
      <c r="K22" s="2">
        <v>2</v>
      </c>
      <c r="L22" s="2">
        <v>3</v>
      </c>
      <c r="M22" s="2">
        <v>2</v>
      </c>
      <c r="N22" s="2">
        <v>3</v>
      </c>
      <c r="O22" s="2">
        <v>2</v>
      </c>
      <c r="P22" s="2">
        <v>3</v>
      </c>
      <c r="Q22" s="2">
        <v>3</v>
      </c>
      <c r="R22" s="2">
        <v>3</v>
      </c>
      <c r="S22" s="2">
        <v>2</v>
      </c>
      <c r="T22" s="2">
        <v>3</v>
      </c>
      <c r="U22" s="2">
        <v>1</v>
      </c>
      <c r="V22" s="2">
        <v>3</v>
      </c>
      <c r="W22" s="2">
        <v>3</v>
      </c>
      <c r="X22" s="2">
        <v>3</v>
      </c>
      <c r="Y22" s="3">
        <f t="shared" si="0"/>
        <v>2.1818181818181817</v>
      </c>
      <c r="Z22" s="3">
        <f t="shared" si="1"/>
        <v>3</v>
      </c>
    </row>
    <row r="23" spans="1:26" ht="15.75" thickBot="1">
      <c r="A23" s="33">
        <v>19</v>
      </c>
      <c r="B23" s="35" t="s">
        <v>51</v>
      </c>
      <c r="C23" s="20">
        <v>1</v>
      </c>
      <c r="D23" s="2">
        <v>2</v>
      </c>
      <c r="E23" s="2">
        <v>2</v>
      </c>
      <c r="F23" s="2">
        <v>3</v>
      </c>
      <c r="G23" s="2">
        <v>2</v>
      </c>
      <c r="H23" s="2">
        <v>3</v>
      </c>
      <c r="I23" s="2">
        <v>2</v>
      </c>
      <c r="J23" s="2">
        <v>3</v>
      </c>
      <c r="K23" s="2">
        <v>2</v>
      </c>
      <c r="L23" s="2">
        <v>3</v>
      </c>
      <c r="M23" s="2">
        <v>2</v>
      </c>
      <c r="N23" s="2">
        <v>3</v>
      </c>
      <c r="O23" s="2">
        <v>2</v>
      </c>
      <c r="P23" s="2">
        <v>3</v>
      </c>
      <c r="Q23" s="2">
        <v>3</v>
      </c>
      <c r="R23" s="2">
        <v>3</v>
      </c>
      <c r="S23" s="2">
        <v>2</v>
      </c>
      <c r="T23" s="2">
        <v>3</v>
      </c>
      <c r="U23" s="2">
        <v>1</v>
      </c>
      <c r="V23" s="2">
        <v>2</v>
      </c>
      <c r="W23" s="2">
        <v>2</v>
      </c>
      <c r="X23" s="2">
        <v>3</v>
      </c>
      <c r="Y23" s="3">
        <f t="shared" si="0"/>
        <v>1.9090909090909092</v>
      </c>
      <c r="Z23" s="3">
        <f t="shared" si="1"/>
        <v>2.8181818181818183</v>
      </c>
    </row>
    <row r="24" spans="1:26" ht="15.75" thickBot="1">
      <c r="A24" s="33">
        <v>20</v>
      </c>
      <c r="B24" s="35" t="s">
        <v>52</v>
      </c>
      <c r="C24" s="20">
        <v>1</v>
      </c>
      <c r="D24" s="2">
        <v>3</v>
      </c>
      <c r="E24" s="2">
        <v>2</v>
      </c>
      <c r="F24" s="2">
        <v>3</v>
      </c>
      <c r="G24" s="2">
        <v>2</v>
      </c>
      <c r="H24" s="2">
        <v>3</v>
      </c>
      <c r="I24" s="2">
        <v>2</v>
      </c>
      <c r="J24" s="2">
        <v>3</v>
      </c>
      <c r="K24" s="2">
        <v>2</v>
      </c>
      <c r="L24" s="2">
        <v>3</v>
      </c>
      <c r="M24" s="2">
        <v>2</v>
      </c>
      <c r="N24" s="2">
        <v>3</v>
      </c>
      <c r="O24" s="2">
        <v>2</v>
      </c>
      <c r="P24" s="2">
        <v>3</v>
      </c>
      <c r="Q24" s="2">
        <v>3</v>
      </c>
      <c r="R24" s="2">
        <v>3</v>
      </c>
      <c r="S24" s="2">
        <v>2</v>
      </c>
      <c r="T24" s="2">
        <v>3</v>
      </c>
      <c r="U24" s="2">
        <v>1</v>
      </c>
      <c r="V24" s="2">
        <v>3</v>
      </c>
      <c r="W24" s="2">
        <v>2</v>
      </c>
      <c r="X24" s="2">
        <v>3</v>
      </c>
      <c r="Y24" s="3">
        <f t="shared" si="0"/>
        <v>1.9090909090909092</v>
      </c>
      <c r="Z24" s="3">
        <f t="shared" si="1"/>
        <v>3</v>
      </c>
    </row>
    <row r="25" spans="1:26" ht="15.75" thickBot="1">
      <c r="A25" s="33">
        <v>21</v>
      </c>
      <c r="B25" s="35" t="s">
        <v>53</v>
      </c>
      <c r="C25" s="20">
        <v>1</v>
      </c>
      <c r="D25" s="2">
        <v>3</v>
      </c>
      <c r="E25" s="2">
        <v>2</v>
      </c>
      <c r="F25" s="2">
        <v>3</v>
      </c>
      <c r="G25" s="2">
        <v>2</v>
      </c>
      <c r="H25" s="2">
        <v>3</v>
      </c>
      <c r="I25" s="2">
        <v>2</v>
      </c>
      <c r="J25" s="2">
        <v>3</v>
      </c>
      <c r="K25" s="2">
        <v>2</v>
      </c>
      <c r="L25" s="2">
        <v>3</v>
      </c>
      <c r="M25" s="2">
        <v>2</v>
      </c>
      <c r="N25" s="2">
        <v>3</v>
      </c>
      <c r="O25" s="2">
        <v>2</v>
      </c>
      <c r="P25" s="2">
        <v>3</v>
      </c>
      <c r="Q25" s="2">
        <v>3</v>
      </c>
      <c r="R25" s="2">
        <v>3</v>
      </c>
      <c r="S25" s="2">
        <v>2</v>
      </c>
      <c r="T25" s="2">
        <v>3</v>
      </c>
      <c r="U25" s="2">
        <v>1</v>
      </c>
      <c r="V25" s="2">
        <v>2</v>
      </c>
      <c r="W25" s="2">
        <v>2</v>
      </c>
      <c r="X25" s="2">
        <v>3</v>
      </c>
      <c r="Y25" s="3">
        <f t="shared" si="0"/>
        <v>1.9090909090909092</v>
      </c>
      <c r="Z25" s="3">
        <f t="shared" si="1"/>
        <v>2.9090909090909092</v>
      </c>
    </row>
    <row r="26" spans="1:26" ht="15.75" thickBot="1">
      <c r="A26" s="33">
        <v>22</v>
      </c>
      <c r="B26" s="35" t="s">
        <v>54</v>
      </c>
      <c r="C26" s="20">
        <v>1</v>
      </c>
      <c r="D26" s="2">
        <v>2</v>
      </c>
      <c r="E26" s="2">
        <v>2</v>
      </c>
      <c r="F26" s="2">
        <v>3</v>
      </c>
      <c r="G26" s="2">
        <v>2</v>
      </c>
      <c r="H26" s="2">
        <v>3</v>
      </c>
      <c r="I26" s="2">
        <v>2</v>
      </c>
      <c r="J26" s="2">
        <v>3</v>
      </c>
      <c r="K26" s="2">
        <v>2</v>
      </c>
      <c r="L26" s="2">
        <v>3</v>
      </c>
      <c r="M26" s="2">
        <v>2</v>
      </c>
      <c r="N26" s="2">
        <v>3</v>
      </c>
      <c r="O26" s="2">
        <v>2</v>
      </c>
      <c r="P26" s="2">
        <v>3</v>
      </c>
      <c r="Q26" s="2">
        <v>3</v>
      </c>
      <c r="R26" s="2">
        <v>3</v>
      </c>
      <c r="S26" s="2">
        <v>2</v>
      </c>
      <c r="T26" s="2">
        <v>3</v>
      </c>
      <c r="U26" s="2">
        <v>1</v>
      </c>
      <c r="V26" s="2">
        <v>2</v>
      </c>
      <c r="W26" s="2">
        <v>2</v>
      </c>
      <c r="X26" s="2">
        <v>3</v>
      </c>
      <c r="Y26" s="3">
        <f t="shared" si="0"/>
        <v>1.9090909090909092</v>
      </c>
      <c r="Z26" s="3">
        <f t="shared" si="1"/>
        <v>2.8181818181818183</v>
      </c>
    </row>
    <row r="27" spans="1:26" ht="15.75" thickBot="1">
      <c r="A27" s="33">
        <v>23</v>
      </c>
      <c r="B27" s="35" t="s">
        <v>55</v>
      </c>
      <c r="C27" s="20">
        <v>1</v>
      </c>
      <c r="D27" s="2">
        <v>2</v>
      </c>
      <c r="E27" s="2">
        <v>2</v>
      </c>
      <c r="F27" s="2">
        <v>3</v>
      </c>
      <c r="G27" s="2">
        <v>2</v>
      </c>
      <c r="H27" s="2">
        <v>3</v>
      </c>
      <c r="I27" s="2">
        <v>2</v>
      </c>
      <c r="J27" s="2">
        <v>3</v>
      </c>
      <c r="K27" s="2">
        <v>2</v>
      </c>
      <c r="L27" s="2">
        <v>3</v>
      </c>
      <c r="M27" s="2">
        <v>2</v>
      </c>
      <c r="N27" s="2">
        <v>3</v>
      </c>
      <c r="O27" s="2">
        <v>2</v>
      </c>
      <c r="P27" s="2">
        <v>3</v>
      </c>
      <c r="Q27" s="2">
        <v>3</v>
      </c>
      <c r="R27" s="2">
        <v>3</v>
      </c>
      <c r="S27" s="2">
        <v>2</v>
      </c>
      <c r="T27" s="2">
        <v>3</v>
      </c>
      <c r="U27" s="2">
        <v>1</v>
      </c>
      <c r="V27" s="2">
        <v>2</v>
      </c>
      <c r="W27" s="2">
        <v>3</v>
      </c>
      <c r="X27" s="2">
        <v>3</v>
      </c>
      <c r="Y27" s="3">
        <f t="shared" si="0"/>
        <v>2</v>
      </c>
      <c r="Z27" s="3">
        <f t="shared" si="1"/>
        <v>2.8181818181818183</v>
      </c>
    </row>
    <row r="28" spans="1:26" ht="15.75" thickBot="1">
      <c r="A28" s="33">
        <v>24</v>
      </c>
      <c r="B28" s="35" t="s">
        <v>68</v>
      </c>
      <c r="C28" s="20"/>
      <c r="D28" s="2">
        <v>2</v>
      </c>
      <c r="E28" s="2"/>
      <c r="F28" s="2">
        <v>2</v>
      </c>
      <c r="G28" s="2"/>
      <c r="H28" s="2">
        <v>2</v>
      </c>
      <c r="I28" s="2"/>
      <c r="J28" s="2">
        <v>2</v>
      </c>
      <c r="K28" s="2"/>
      <c r="L28" s="2">
        <v>2</v>
      </c>
      <c r="M28" s="2"/>
      <c r="N28" s="2">
        <v>2</v>
      </c>
      <c r="O28" s="2"/>
      <c r="P28" s="2">
        <v>3</v>
      </c>
      <c r="Q28" s="2"/>
      <c r="R28" s="2">
        <v>3</v>
      </c>
      <c r="S28" s="2"/>
      <c r="T28" s="2">
        <v>3</v>
      </c>
      <c r="U28" s="2"/>
      <c r="V28" s="2">
        <v>3</v>
      </c>
      <c r="W28" s="2"/>
      <c r="X28" s="2">
        <v>3</v>
      </c>
      <c r="Y28" s="3">
        <v>0</v>
      </c>
      <c r="Z28" s="3">
        <f t="shared" si="1"/>
        <v>2.4545454545454546</v>
      </c>
    </row>
    <row r="29" spans="1:26" ht="15.75" thickBot="1">
      <c r="A29" s="33">
        <v>25</v>
      </c>
      <c r="B29" s="34" t="s">
        <v>57</v>
      </c>
      <c r="C29" s="20">
        <v>1</v>
      </c>
      <c r="D29" s="2">
        <v>3</v>
      </c>
      <c r="E29" s="2">
        <v>3</v>
      </c>
      <c r="F29" s="2">
        <v>3</v>
      </c>
      <c r="G29" s="2">
        <v>2</v>
      </c>
      <c r="H29" s="2">
        <v>3</v>
      </c>
      <c r="I29" s="2">
        <v>3</v>
      </c>
      <c r="J29" s="2">
        <v>3</v>
      </c>
      <c r="K29" s="2">
        <v>2</v>
      </c>
      <c r="L29" s="2">
        <v>3</v>
      </c>
      <c r="M29" s="2">
        <v>2</v>
      </c>
      <c r="N29" s="2">
        <v>3</v>
      </c>
      <c r="O29" s="2">
        <v>2</v>
      </c>
      <c r="P29" s="2">
        <v>3</v>
      </c>
      <c r="Q29" s="2">
        <v>3</v>
      </c>
      <c r="R29" s="2">
        <v>3</v>
      </c>
      <c r="S29" s="2">
        <v>2</v>
      </c>
      <c r="T29" s="2">
        <v>3</v>
      </c>
      <c r="U29" s="2">
        <v>1</v>
      </c>
      <c r="V29" s="2">
        <v>3</v>
      </c>
      <c r="W29" s="2">
        <v>3</v>
      </c>
      <c r="X29" s="2">
        <v>3</v>
      </c>
      <c r="Y29" s="3">
        <f t="shared" si="0"/>
        <v>2.1818181818181817</v>
      </c>
      <c r="Z29" s="3">
        <f t="shared" si="1"/>
        <v>3</v>
      </c>
    </row>
    <row r="30" spans="1:26" ht="15.75" thickBot="1">
      <c r="A30" s="33">
        <v>26</v>
      </c>
      <c r="B30" s="35" t="s">
        <v>58</v>
      </c>
      <c r="C30" s="20">
        <v>1</v>
      </c>
      <c r="D30" s="2">
        <v>2</v>
      </c>
      <c r="E30" s="2">
        <v>2</v>
      </c>
      <c r="F30" s="2">
        <v>3</v>
      </c>
      <c r="G30" s="2">
        <v>2</v>
      </c>
      <c r="H30" s="2">
        <v>3</v>
      </c>
      <c r="I30" s="2">
        <v>2</v>
      </c>
      <c r="J30" s="2">
        <v>3</v>
      </c>
      <c r="K30" s="2">
        <v>2</v>
      </c>
      <c r="L30" s="2">
        <v>3</v>
      </c>
      <c r="M30" s="2">
        <v>2</v>
      </c>
      <c r="N30" s="2">
        <v>3</v>
      </c>
      <c r="O30" s="2">
        <v>2</v>
      </c>
      <c r="P30" s="2">
        <v>3</v>
      </c>
      <c r="Q30" s="2">
        <v>3</v>
      </c>
      <c r="R30" s="2">
        <v>3</v>
      </c>
      <c r="S30" s="2">
        <v>2</v>
      </c>
      <c r="T30" s="2">
        <v>3</v>
      </c>
      <c r="U30" s="2">
        <v>1</v>
      </c>
      <c r="V30" s="2">
        <v>2</v>
      </c>
      <c r="W30" s="2">
        <v>2</v>
      </c>
      <c r="X30" s="2">
        <v>2</v>
      </c>
      <c r="Y30" s="3">
        <f t="shared" si="0"/>
        <v>1.9090909090909092</v>
      </c>
      <c r="Z30" s="3">
        <f t="shared" si="1"/>
        <v>2.7272727272727271</v>
      </c>
    </row>
    <row r="31" spans="1:26" ht="15.75" thickBot="1">
      <c r="A31" s="33">
        <v>27</v>
      </c>
      <c r="B31" s="35" t="s">
        <v>59</v>
      </c>
      <c r="C31" s="20">
        <v>1</v>
      </c>
      <c r="D31" s="2">
        <v>2</v>
      </c>
      <c r="E31" s="2">
        <v>1</v>
      </c>
      <c r="F31" s="2">
        <v>2</v>
      </c>
      <c r="G31" s="2">
        <v>2</v>
      </c>
      <c r="H31" s="2">
        <v>2</v>
      </c>
      <c r="I31" s="2">
        <v>1</v>
      </c>
      <c r="J31" s="2">
        <v>2</v>
      </c>
      <c r="K31" s="2">
        <v>2</v>
      </c>
      <c r="L31" s="2">
        <v>3</v>
      </c>
      <c r="M31" s="2">
        <v>1</v>
      </c>
      <c r="N31" s="2">
        <v>2</v>
      </c>
      <c r="O31" s="2">
        <v>1</v>
      </c>
      <c r="P31" s="2">
        <v>2</v>
      </c>
      <c r="Q31" s="2">
        <v>2</v>
      </c>
      <c r="R31" s="2">
        <v>3</v>
      </c>
      <c r="S31" s="2">
        <v>2</v>
      </c>
      <c r="T31" s="2">
        <v>2</v>
      </c>
      <c r="U31" s="2">
        <v>1</v>
      </c>
      <c r="V31" s="2">
        <v>1</v>
      </c>
      <c r="W31" s="2">
        <v>1</v>
      </c>
      <c r="X31" s="2">
        <v>2</v>
      </c>
      <c r="Y31" s="3">
        <f t="shared" si="0"/>
        <v>1.3636363636363635</v>
      </c>
      <c r="Z31" s="3">
        <f t="shared" si="1"/>
        <v>2.0909090909090908</v>
      </c>
    </row>
    <row r="32" spans="1:26" ht="15.75" thickBot="1">
      <c r="A32" s="33">
        <v>28</v>
      </c>
      <c r="B32" s="35" t="s">
        <v>60</v>
      </c>
      <c r="C32" s="20">
        <v>1</v>
      </c>
      <c r="D32" s="2">
        <v>2</v>
      </c>
      <c r="E32" s="2">
        <v>2</v>
      </c>
      <c r="F32" s="2">
        <v>3</v>
      </c>
      <c r="G32" s="2">
        <v>2</v>
      </c>
      <c r="H32" s="2">
        <v>3</v>
      </c>
      <c r="I32" s="2">
        <v>2</v>
      </c>
      <c r="J32" s="2">
        <v>3</v>
      </c>
      <c r="K32" s="2">
        <v>2</v>
      </c>
      <c r="L32" s="2">
        <v>3</v>
      </c>
      <c r="M32" s="2">
        <v>2</v>
      </c>
      <c r="N32" s="2">
        <v>3</v>
      </c>
      <c r="O32" s="2">
        <v>2</v>
      </c>
      <c r="P32" s="2">
        <v>3</v>
      </c>
      <c r="Q32" s="2">
        <v>3</v>
      </c>
      <c r="R32" s="2">
        <v>3</v>
      </c>
      <c r="S32" s="2">
        <v>2</v>
      </c>
      <c r="T32" s="2">
        <v>3</v>
      </c>
      <c r="U32" s="2">
        <v>1</v>
      </c>
      <c r="V32" s="2">
        <v>2</v>
      </c>
      <c r="W32" s="2">
        <v>2</v>
      </c>
      <c r="X32" s="2">
        <v>3</v>
      </c>
      <c r="Y32" s="3">
        <f t="shared" si="0"/>
        <v>1.9090909090909092</v>
      </c>
      <c r="Z32" s="3">
        <f t="shared" si="1"/>
        <v>2.8181818181818183</v>
      </c>
    </row>
    <row r="33" spans="1:26" ht="15.75" thickBot="1">
      <c r="A33" s="33">
        <v>29</v>
      </c>
      <c r="B33" s="35" t="s">
        <v>61</v>
      </c>
      <c r="C33" s="20">
        <v>1</v>
      </c>
      <c r="D33" s="2">
        <v>3</v>
      </c>
      <c r="E33" s="2">
        <v>2</v>
      </c>
      <c r="F33" s="2">
        <v>3</v>
      </c>
      <c r="G33" s="2">
        <v>2</v>
      </c>
      <c r="H33" s="2">
        <v>3</v>
      </c>
      <c r="I33" s="2">
        <v>2</v>
      </c>
      <c r="J33" s="2">
        <v>3</v>
      </c>
      <c r="K33" s="2">
        <v>2</v>
      </c>
      <c r="L33" s="2">
        <v>3</v>
      </c>
      <c r="M33" s="2">
        <v>2</v>
      </c>
      <c r="N33" s="2">
        <v>3</v>
      </c>
      <c r="O33" s="2">
        <v>2</v>
      </c>
      <c r="P33" s="2">
        <v>3</v>
      </c>
      <c r="Q33" s="2">
        <v>3</v>
      </c>
      <c r="R33" s="2">
        <v>3</v>
      </c>
      <c r="S33" s="2">
        <v>2</v>
      </c>
      <c r="T33" s="2">
        <v>3</v>
      </c>
      <c r="U33" s="2">
        <v>1</v>
      </c>
      <c r="V33" s="2">
        <v>2</v>
      </c>
      <c r="W33" s="2">
        <v>2</v>
      </c>
      <c r="X33" s="2">
        <v>3</v>
      </c>
      <c r="Y33" s="3">
        <f t="shared" si="0"/>
        <v>1.9090909090909092</v>
      </c>
      <c r="Z33" s="3">
        <f t="shared" si="1"/>
        <v>2.9090909090909092</v>
      </c>
    </row>
    <row r="34" spans="1:26">
      <c r="A34" s="33">
        <v>30</v>
      </c>
      <c r="B34" s="36" t="s">
        <v>62</v>
      </c>
      <c r="C34" s="20">
        <v>1</v>
      </c>
      <c r="D34" s="2">
        <v>2</v>
      </c>
      <c r="E34" s="2">
        <v>2</v>
      </c>
      <c r="F34" s="2">
        <v>3</v>
      </c>
      <c r="G34" s="2">
        <v>2</v>
      </c>
      <c r="H34" s="2">
        <v>3</v>
      </c>
      <c r="I34" s="2">
        <v>2</v>
      </c>
      <c r="J34" s="2">
        <v>3</v>
      </c>
      <c r="K34" s="2">
        <v>2</v>
      </c>
      <c r="L34" s="2">
        <v>3</v>
      </c>
      <c r="M34" s="2">
        <v>2</v>
      </c>
      <c r="N34" s="2">
        <v>3</v>
      </c>
      <c r="O34" s="2">
        <v>2</v>
      </c>
      <c r="P34" s="2">
        <v>3</v>
      </c>
      <c r="Q34" s="2">
        <v>3</v>
      </c>
      <c r="R34" s="2">
        <v>3</v>
      </c>
      <c r="S34" s="2">
        <v>2</v>
      </c>
      <c r="T34" s="2">
        <v>3</v>
      </c>
      <c r="U34" s="2">
        <v>1</v>
      </c>
      <c r="V34" s="2">
        <v>2</v>
      </c>
      <c r="W34" s="2">
        <v>2</v>
      </c>
      <c r="X34" s="2">
        <v>3</v>
      </c>
      <c r="Y34" s="3">
        <f t="shared" si="0"/>
        <v>1.9090909090909092</v>
      </c>
      <c r="Z34" s="3">
        <f t="shared" si="1"/>
        <v>2.8181818181818183</v>
      </c>
    </row>
    <row r="35" spans="1:26" ht="15.75" thickBot="1">
      <c r="A35" s="33">
        <v>31</v>
      </c>
      <c r="B35" s="36" t="s">
        <v>67</v>
      </c>
      <c r="C35" s="20"/>
      <c r="D35" s="2">
        <v>2</v>
      </c>
      <c r="E35" s="2"/>
      <c r="F35" s="2">
        <v>2</v>
      </c>
      <c r="G35" s="2"/>
      <c r="H35" s="2">
        <v>2</v>
      </c>
      <c r="I35" s="2"/>
      <c r="J35" s="2">
        <v>2</v>
      </c>
      <c r="K35" s="2"/>
      <c r="L35" s="2">
        <v>2</v>
      </c>
      <c r="M35" s="2"/>
      <c r="N35" s="2">
        <v>2</v>
      </c>
      <c r="O35" s="2"/>
      <c r="P35" s="2">
        <v>3</v>
      </c>
      <c r="Q35" s="2"/>
      <c r="R35" s="2">
        <v>3</v>
      </c>
      <c r="S35" s="2"/>
      <c r="T35" s="2">
        <v>3</v>
      </c>
      <c r="U35" s="2"/>
      <c r="V35" s="2">
        <v>3</v>
      </c>
      <c r="W35" s="2"/>
      <c r="X35" s="2">
        <v>3</v>
      </c>
      <c r="Y35" s="3">
        <v>0</v>
      </c>
      <c r="Z35" s="3">
        <f t="shared" ref="Z35" si="2">(D35+F35+H35+J35+L35+N35+P35+R35+T35+V35+X35)/11</f>
        <v>2.4545454545454546</v>
      </c>
    </row>
    <row r="36" spans="1:26" ht="15.75" thickBot="1">
      <c r="A36" s="33">
        <v>32</v>
      </c>
      <c r="B36" s="34" t="s">
        <v>63</v>
      </c>
      <c r="C36" s="20">
        <v>1</v>
      </c>
      <c r="D36" s="2">
        <v>3</v>
      </c>
      <c r="E36" s="2">
        <v>3</v>
      </c>
      <c r="F36" s="2">
        <v>3</v>
      </c>
      <c r="G36" s="2">
        <v>2</v>
      </c>
      <c r="H36" s="2">
        <v>3</v>
      </c>
      <c r="I36" s="2">
        <v>3</v>
      </c>
      <c r="J36" s="2">
        <v>3</v>
      </c>
      <c r="K36" s="2">
        <v>2</v>
      </c>
      <c r="L36" s="2">
        <v>3</v>
      </c>
      <c r="M36" s="2">
        <v>2</v>
      </c>
      <c r="N36" s="2">
        <v>3</v>
      </c>
      <c r="O36" s="2">
        <v>2</v>
      </c>
      <c r="P36" s="2">
        <v>3</v>
      </c>
      <c r="Q36" s="2">
        <v>3</v>
      </c>
      <c r="R36" s="2">
        <v>3</v>
      </c>
      <c r="S36" s="2">
        <v>2</v>
      </c>
      <c r="T36" s="2">
        <v>3</v>
      </c>
      <c r="U36" s="2">
        <v>1</v>
      </c>
      <c r="V36" s="2">
        <v>2</v>
      </c>
      <c r="W36" s="2">
        <v>3</v>
      </c>
      <c r="X36" s="2">
        <v>3</v>
      </c>
      <c r="Y36" s="3">
        <f t="shared" si="0"/>
        <v>2.1818181818181817</v>
      </c>
      <c r="Z36" s="3">
        <f t="shared" si="1"/>
        <v>2.9090909090909092</v>
      </c>
    </row>
    <row r="37" spans="1:26" ht="15.75" thickBot="1">
      <c r="A37" s="33">
        <v>33</v>
      </c>
      <c r="B37" s="35" t="s">
        <v>64</v>
      </c>
      <c r="C37" s="20">
        <v>1</v>
      </c>
      <c r="D37" s="2">
        <v>3</v>
      </c>
      <c r="E37" s="2">
        <v>2</v>
      </c>
      <c r="F37" s="2">
        <v>3</v>
      </c>
      <c r="G37" s="2">
        <v>2</v>
      </c>
      <c r="H37" s="2">
        <v>3</v>
      </c>
      <c r="I37" s="2">
        <v>2</v>
      </c>
      <c r="J37" s="2">
        <v>3</v>
      </c>
      <c r="K37" s="2">
        <v>2</v>
      </c>
      <c r="L37" s="2">
        <v>3</v>
      </c>
      <c r="M37" s="2">
        <v>2</v>
      </c>
      <c r="N37" s="2">
        <v>3</v>
      </c>
      <c r="O37" s="2">
        <v>2</v>
      </c>
      <c r="P37" s="2">
        <v>3</v>
      </c>
      <c r="Q37" s="2">
        <v>3</v>
      </c>
      <c r="R37" s="2">
        <v>3</v>
      </c>
      <c r="S37" s="2">
        <v>2</v>
      </c>
      <c r="T37" s="2">
        <v>3</v>
      </c>
      <c r="U37" s="2">
        <v>1</v>
      </c>
      <c r="V37" s="2">
        <v>2</v>
      </c>
      <c r="W37" s="2">
        <v>2</v>
      </c>
      <c r="X37" s="2">
        <v>3</v>
      </c>
      <c r="Y37" s="3">
        <f t="shared" si="0"/>
        <v>1.9090909090909092</v>
      </c>
      <c r="Z37" s="3">
        <f t="shared" si="1"/>
        <v>2.9090909090909092</v>
      </c>
    </row>
    <row r="38" spans="1:26" ht="15.75" thickBot="1">
      <c r="A38" s="33">
        <v>34</v>
      </c>
      <c r="B38" s="35" t="s">
        <v>65</v>
      </c>
      <c r="C38" s="20">
        <v>1</v>
      </c>
      <c r="D38" s="2">
        <v>2</v>
      </c>
      <c r="E38" s="2">
        <v>2</v>
      </c>
      <c r="F38" s="2">
        <v>3</v>
      </c>
      <c r="G38" s="2">
        <v>2</v>
      </c>
      <c r="H38" s="2">
        <v>3</v>
      </c>
      <c r="I38" s="2">
        <v>2</v>
      </c>
      <c r="J38" s="2">
        <v>3</v>
      </c>
      <c r="K38" s="2">
        <v>2</v>
      </c>
      <c r="L38" s="2">
        <v>3</v>
      </c>
      <c r="M38" s="2">
        <v>2</v>
      </c>
      <c r="N38" s="2">
        <v>3</v>
      </c>
      <c r="O38" s="2">
        <v>2</v>
      </c>
      <c r="P38" s="2">
        <v>3</v>
      </c>
      <c r="Q38" s="2">
        <v>3</v>
      </c>
      <c r="R38" s="2">
        <v>3</v>
      </c>
      <c r="S38" s="2">
        <v>2</v>
      </c>
      <c r="T38" s="2">
        <v>3</v>
      </c>
      <c r="U38" s="2">
        <v>1</v>
      </c>
      <c r="V38" s="2">
        <v>2</v>
      </c>
      <c r="W38" s="2">
        <v>2</v>
      </c>
      <c r="X38" s="2">
        <v>3</v>
      </c>
      <c r="Y38" s="3">
        <f t="shared" si="0"/>
        <v>1.9090909090909092</v>
      </c>
      <c r="Z38" s="3">
        <f t="shared" si="1"/>
        <v>2.8181818181818183</v>
      </c>
    </row>
    <row r="39" spans="1:26" ht="15" customHeight="1">
      <c r="A39" s="52" t="s">
        <v>6</v>
      </c>
      <c r="B39" s="72"/>
      <c r="C39" s="2">
        <f>COUNTIF(C5:C38, "3")</f>
        <v>0</v>
      </c>
      <c r="D39" s="2">
        <f t="shared" ref="D39" si="3">COUNTIF(D4:D38, "3")</f>
        <v>14</v>
      </c>
      <c r="E39" s="2">
        <f t="shared" ref="E39:W39" si="4">COUNTIF(E5:E38, "3")</f>
        <v>8</v>
      </c>
      <c r="F39" s="2">
        <f t="shared" ref="F39" si="5">COUNTIF(F4:F38, "3")</f>
        <v>25</v>
      </c>
      <c r="G39" s="2">
        <f t="shared" si="4"/>
        <v>0</v>
      </c>
      <c r="H39" s="2">
        <f t="shared" ref="H39" si="6">COUNTIF(H4:H38, "3")</f>
        <v>29</v>
      </c>
      <c r="I39" s="2">
        <f t="shared" si="4"/>
        <v>8</v>
      </c>
      <c r="J39" s="2">
        <f t="shared" ref="J39" si="7">COUNTIF(J4:J38, "3")</f>
        <v>28</v>
      </c>
      <c r="K39" s="2">
        <f t="shared" si="4"/>
        <v>0</v>
      </c>
      <c r="L39" s="2">
        <f t="shared" ref="L39" si="8">COUNTIF(L4:L38, "3")</f>
        <v>32</v>
      </c>
      <c r="M39" s="2">
        <f t="shared" si="4"/>
        <v>0</v>
      </c>
      <c r="N39" s="2">
        <f t="shared" ref="N39" si="9">COUNTIF(N4:N38, "3")</f>
        <v>29</v>
      </c>
      <c r="O39" s="2">
        <f t="shared" si="4"/>
        <v>0</v>
      </c>
      <c r="P39" s="2">
        <f t="shared" ref="P39" si="10">COUNTIF(P4:P38, "3")</f>
        <v>30</v>
      </c>
      <c r="Q39" s="2">
        <f t="shared" si="4"/>
        <v>26</v>
      </c>
      <c r="R39" s="2">
        <f t="shared" ref="R39" si="11">COUNTIF(R4:R38, "3")</f>
        <v>34</v>
      </c>
      <c r="S39" s="2">
        <f t="shared" si="4"/>
        <v>0</v>
      </c>
      <c r="T39" s="2">
        <f t="shared" ref="T39" si="12">COUNTIF(T4:T38, "3")</f>
        <v>33</v>
      </c>
      <c r="U39" s="2">
        <f t="shared" si="4"/>
        <v>0</v>
      </c>
      <c r="V39" s="2">
        <f t="shared" ref="V39" si="13">COUNTIF(V4:V38, "3")</f>
        <v>9</v>
      </c>
      <c r="W39" s="2">
        <f t="shared" si="4"/>
        <v>9</v>
      </c>
      <c r="X39" s="2">
        <f t="shared" ref="X39" si="14">COUNTIF(X4:X38, "3")</f>
        <v>29</v>
      </c>
      <c r="Y39" s="19">
        <f t="shared" si="0"/>
        <v>4.6363636363636367</v>
      </c>
      <c r="Z39" s="19">
        <f t="shared" si="1"/>
        <v>26.545454545454547</v>
      </c>
    </row>
    <row r="40" spans="1:26">
      <c r="A40" s="54"/>
      <c r="B40" s="55"/>
      <c r="C40" s="22">
        <f>(C39*100)/33</f>
        <v>0</v>
      </c>
      <c r="D40" s="22">
        <f>(D39*100)/34</f>
        <v>41.176470588235297</v>
      </c>
      <c r="E40" s="22">
        <f t="shared" ref="E40:W40" si="15">(E39*100)/33</f>
        <v>24.242424242424242</v>
      </c>
      <c r="F40" s="22">
        <f>(F39*100)/34</f>
        <v>73.529411764705884</v>
      </c>
      <c r="G40" s="22">
        <f t="shared" si="15"/>
        <v>0</v>
      </c>
      <c r="H40" s="22">
        <f>(H39*100)/34</f>
        <v>85.294117647058826</v>
      </c>
      <c r="I40" s="22">
        <f t="shared" si="15"/>
        <v>24.242424242424242</v>
      </c>
      <c r="J40" s="22">
        <f>(J39*100)/34</f>
        <v>82.352941176470594</v>
      </c>
      <c r="K40" s="22">
        <f t="shared" si="15"/>
        <v>0</v>
      </c>
      <c r="L40" s="22">
        <f>(L39*100)/34</f>
        <v>94.117647058823536</v>
      </c>
      <c r="M40" s="22">
        <f t="shared" si="15"/>
        <v>0</v>
      </c>
      <c r="N40" s="22">
        <f>(N39*100)/34</f>
        <v>85.294117647058826</v>
      </c>
      <c r="O40" s="22">
        <f t="shared" si="15"/>
        <v>0</v>
      </c>
      <c r="P40" s="22">
        <f>(P39*100)/34</f>
        <v>88.235294117647058</v>
      </c>
      <c r="Q40" s="22">
        <f t="shared" si="15"/>
        <v>78.787878787878782</v>
      </c>
      <c r="R40" s="22">
        <f>(R39*100)/34</f>
        <v>100</v>
      </c>
      <c r="S40" s="22">
        <f t="shared" si="15"/>
        <v>0</v>
      </c>
      <c r="T40" s="22">
        <f>(T39*100)/34</f>
        <v>97.058823529411768</v>
      </c>
      <c r="U40" s="22">
        <f t="shared" si="15"/>
        <v>0</v>
      </c>
      <c r="V40" s="22">
        <f>(V39*100)/34</f>
        <v>26.470588235294116</v>
      </c>
      <c r="W40" s="22">
        <f t="shared" si="15"/>
        <v>27.272727272727273</v>
      </c>
      <c r="X40" s="22">
        <f>(X39*100)/34</f>
        <v>85.294117647058826</v>
      </c>
      <c r="Y40" s="22">
        <f t="shared" si="0"/>
        <v>14.049586776859503</v>
      </c>
      <c r="Z40" s="22">
        <f t="shared" si="1"/>
        <v>78.074866310160417</v>
      </c>
    </row>
    <row r="41" spans="1:26" ht="15" customHeight="1">
      <c r="A41" s="52" t="s">
        <v>7</v>
      </c>
      <c r="B41" s="53"/>
      <c r="C41" s="2">
        <f>COUNTIF(C5:C38, "2")</f>
        <v>0</v>
      </c>
      <c r="D41" s="2">
        <f t="shared" ref="D41" si="16">COUNTIF(D4:D38, "2")</f>
        <v>20</v>
      </c>
      <c r="E41" s="2">
        <f t="shared" ref="E41:W41" si="17">COUNTIF(E5:E38, "2")</f>
        <v>20</v>
      </c>
      <c r="F41" s="2">
        <f t="shared" ref="F41" si="18">COUNTIF(F4:F38, "2")</f>
        <v>9</v>
      </c>
      <c r="G41" s="2">
        <f t="shared" si="17"/>
        <v>32</v>
      </c>
      <c r="H41" s="2">
        <f t="shared" ref="H41" si="19">COUNTIF(H4:H38, "2")</f>
        <v>5</v>
      </c>
      <c r="I41" s="2">
        <f t="shared" si="17"/>
        <v>20</v>
      </c>
      <c r="J41" s="2">
        <f t="shared" ref="J41" si="20">COUNTIF(J4:J38, "2")</f>
        <v>6</v>
      </c>
      <c r="K41" s="2">
        <f t="shared" si="17"/>
        <v>32</v>
      </c>
      <c r="L41" s="2">
        <f t="shared" ref="L41" si="21">COUNTIF(L4:L38, "2")</f>
        <v>2</v>
      </c>
      <c r="M41" s="2">
        <f t="shared" si="17"/>
        <v>29</v>
      </c>
      <c r="N41" s="2">
        <f t="shared" ref="N41" si="22">COUNTIF(N4:N38, "2")</f>
        <v>5</v>
      </c>
      <c r="O41" s="2">
        <f t="shared" si="17"/>
        <v>29</v>
      </c>
      <c r="P41" s="2">
        <f t="shared" ref="P41" si="23">COUNTIF(P4:P38, "2")</f>
        <v>4</v>
      </c>
      <c r="Q41" s="2">
        <f t="shared" si="17"/>
        <v>6</v>
      </c>
      <c r="R41" s="2">
        <f t="shared" ref="R41" si="24">COUNTIF(R4:R38, "2")</f>
        <v>0</v>
      </c>
      <c r="S41" s="2">
        <f t="shared" si="17"/>
        <v>32</v>
      </c>
      <c r="T41" s="2">
        <f t="shared" ref="T41" si="25">COUNTIF(T4:T38, "2")</f>
        <v>1</v>
      </c>
      <c r="U41" s="2">
        <f t="shared" si="17"/>
        <v>0</v>
      </c>
      <c r="V41" s="2">
        <f t="shared" ref="V41" si="26">COUNTIF(V4:V38, "2")</f>
        <v>24</v>
      </c>
      <c r="W41" s="2">
        <f t="shared" si="17"/>
        <v>19</v>
      </c>
      <c r="X41" s="2">
        <f t="shared" ref="X41" si="27">COUNTIF(X4:X38, "2")</f>
        <v>5</v>
      </c>
      <c r="Y41" s="19">
        <f t="shared" si="0"/>
        <v>19.90909090909091</v>
      </c>
      <c r="Z41" s="19">
        <f t="shared" si="1"/>
        <v>7.3636363636363633</v>
      </c>
    </row>
    <row r="42" spans="1:26">
      <c r="A42" s="54"/>
      <c r="B42" s="55"/>
      <c r="C42" s="22">
        <f>(C41*100)/33</f>
        <v>0</v>
      </c>
      <c r="D42" s="22">
        <f>(D41*100)/34</f>
        <v>58.823529411764703</v>
      </c>
      <c r="E42" s="22">
        <f t="shared" ref="E42:W42" si="28">(E41*100)/33</f>
        <v>60.606060606060609</v>
      </c>
      <c r="F42" s="22">
        <f>(F41*100)/34</f>
        <v>26.470588235294116</v>
      </c>
      <c r="G42" s="22">
        <f t="shared" si="28"/>
        <v>96.969696969696969</v>
      </c>
      <c r="H42" s="22">
        <f>(H41*100)/34</f>
        <v>14.705882352941176</v>
      </c>
      <c r="I42" s="22">
        <f t="shared" si="28"/>
        <v>60.606060606060609</v>
      </c>
      <c r="J42" s="22">
        <f>(J41*100)/34</f>
        <v>17.647058823529413</v>
      </c>
      <c r="K42" s="22">
        <f t="shared" si="28"/>
        <v>96.969696969696969</v>
      </c>
      <c r="L42" s="22">
        <f>(L41*100)/34</f>
        <v>5.882352941176471</v>
      </c>
      <c r="M42" s="22">
        <f t="shared" si="28"/>
        <v>87.878787878787875</v>
      </c>
      <c r="N42" s="22">
        <f>(N41*100)/34</f>
        <v>14.705882352941176</v>
      </c>
      <c r="O42" s="22">
        <f t="shared" si="28"/>
        <v>87.878787878787875</v>
      </c>
      <c r="P42" s="22">
        <f>(P41*100)/34</f>
        <v>11.764705882352942</v>
      </c>
      <c r="Q42" s="22">
        <f t="shared" si="28"/>
        <v>18.181818181818183</v>
      </c>
      <c r="R42" s="22">
        <f>(R41*100)/34</f>
        <v>0</v>
      </c>
      <c r="S42" s="22">
        <f t="shared" si="28"/>
        <v>96.969696969696969</v>
      </c>
      <c r="T42" s="22">
        <f>(T41*100)/34</f>
        <v>2.9411764705882355</v>
      </c>
      <c r="U42" s="22">
        <f t="shared" si="28"/>
        <v>0</v>
      </c>
      <c r="V42" s="22">
        <f>(V41*100)/34</f>
        <v>70.588235294117652</v>
      </c>
      <c r="W42" s="22">
        <f t="shared" si="28"/>
        <v>57.575757575757578</v>
      </c>
      <c r="X42" s="22">
        <f>(X41*100)/34</f>
        <v>14.705882352941176</v>
      </c>
      <c r="Y42" s="22">
        <f t="shared" si="0"/>
        <v>60.330578512396691</v>
      </c>
      <c r="Z42" s="22">
        <f t="shared" si="1"/>
        <v>21.657754010695189</v>
      </c>
    </row>
    <row r="43" spans="1:26" ht="15" customHeight="1">
      <c r="A43" s="52" t="s">
        <v>8</v>
      </c>
      <c r="B43" s="53"/>
      <c r="C43" s="2">
        <f>COUNTIF(C5:C38, "1")</f>
        <v>32</v>
      </c>
      <c r="D43" s="2">
        <f t="shared" ref="D43" si="29">COUNTIF(D4:D38, "1")</f>
        <v>0</v>
      </c>
      <c r="E43" s="2">
        <f t="shared" ref="E43:W43" si="30">COUNTIF(E5:E38, "1")</f>
        <v>4</v>
      </c>
      <c r="F43" s="2">
        <f t="shared" ref="F43" si="31">COUNTIF(F4:F38, "1")</f>
        <v>0</v>
      </c>
      <c r="G43" s="2">
        <f t="shared" si="30"/>
        <v>0</v>
      </c>
      <c r="H43" s="2">
        <f t="shared" ref="H43" si="32">COUNTIF(H4:H38, "1")</f>
        <v>0</v>
      </c>
      <c r="I43" s="2">
        <f t="shared" si="30"/>
        <v>4</v>
      </c>
      <c r="J43" s="2">
        <f t="shared" ref="J43" si="33">COUNTIF(J4:J38, "1")</f>
        <v>0</v>
      </c>
      <c r="K43" s="2">
        <f t="shared" si="30"/>
        <v>0</v>
      </c>
      <c r="L43" s="2">
        <f t="shared" ref="L43" si="34">COUNTIF(L4:L38, "1")</f>
        <v>0</v>
      </c>
      <c r="M43" s="2">
        <f t="shared" si="30"/>
        <v>3</v>
      </c>
      <c r="N43" s="2">
        <f t="shared" ref="N43" si="35">COUNTIF(N4:N38, "1")</f>
        <v>0</v>
      </c>
      <c r="O43" s="2">
        <f t="shared" si="30"/>
        <v>3</v>
      </c>
      <c r="P43" s="2">
        <f t="shared" ref="P43" si="36">COUNTIF(P4:P38, "1")</f>
        <v>0</v>
      </c>
      <c r="Q43" s="2">
        <f t="shared" si="30"/>
        <v>0</v>
      </c>
      <c r="R43" s="2">
        <f t="shared" ref="R43" si="37">COUNTIF(R4:R38, "1")</f>
        <v>0</v>
      </c>
      <c r="S43" s="2">
        <f t="shared" si="30"/>
        <v>0</v>
      </c>
      <c r="T43" s="2">
        <f t="shared" ref="T43" si="38">COUNTIF(T4:T38, "1")</f>
        <v>0</v>
      </c>
      <c r="U43" s="2">
        <f t="shared" si="30"/>
        <v>32</v>
      </c>
      <c r="V43" s="2">
        <f t="shared" ref="V43" si="39">COUNTIF(V4:V38, "1")</f>
        <v>1</v>
      </c>
      <c r="W43" s="2">
        <f t="shared" si="30"/>
        <v>4</v>
      </c>
      <c r="X43" s="2">
        <f t="shared" ref="X43" si="40">COUNTIF(X4:X38, "1")</f>
        <v>0</v>
      </c>
      <c r="Y43" s="19">
        <f t="shared" si="0"/>
        <v>7.4545454545454541</v>
      </c>
      <c r="Z43" s="19">
        <f t="shared" si="1"/>
        <v>9.0909090909090912E-2</v>
      </c>
    </row>
    <row r="44" spans="1:26">
      <c r="A44" s="54"/>
      <c r="B44" s="55"/>
      <c r="C44" s="22">
        <f>(C43*100)/33</f>
        <v>96.969696969696969</v>
      </c>
      <c r="D44" s="22">
        <f>(D43*100)/34</f>
        <v>0</v>
      </c>
      <c r="E44" s="22">
        <f t="shared" ref="E44:W44" si="41">(E43*100)/33</f>
        <v>12.121212121212121</v>
      </c>
      <c r="F44" s="22">
        <f>(F43*100)/34</f>
        <v>0</v>
      </c>
      <c r="G44" s="22">
        <f t="shared" si="41"/>
        <v>0</v>
      </c>
      <c r="H44" s="22">
        <f>(H43*100)/34</f>
        <v>0</v>
      </c>
      <c r="I44" s="22">
        <f t="shared" si="41"/>
        <v>12.121212121212121</v>
      </c>
      <c r="J44" s="22">
        <f>(J43*100)/34</f>
        <v>0</v>
      </c>
      <c r="K44" s="22">
        <f t="shared" si="41"/>
        <v>0</v>
      </c>
      <c r="L44" s="22">
        <f>(L43*100)/34</f>
        <v>0</v>
      </c>
      <c r="M44" s="22">
        <f t="shared" si="41"/>
        <v>9.0909090909090917</v>
      </c>
      <c r="N44" s="22">
        <f>(N43*100)/34</f>
        <v>0</v>
      </c>
      <c r="O44" s="22">
        <f t="shared" si="41"/>
        <v>9.0909090909090917</v>
      </c>
      <c r="P44" s="22">
        <f>(P43*100)/34</f>
        <v>0</v>
      </c>
      <c r="Q44" s="22">
        <f t="shared" si="41"/>
        <v>0</v>
      </c>
      <c r="R44" s="22">
        <f>(R43*100)/34</f>
        <v>0</v>
      </c>
      <c r="S44" s="22">
        <f t="shared" si="41"/>
        <v>0</v>
      </c>
      <c r="T44" s="22">
        <f>(T43*100)/34</f>
        <v>0</v>
      </c>
      <c r="U44" s="22">
        <f t="shared" si="41"/>
        <v>96.969696969696969</v>
      </c>
      <c r="V44" s="22">
        <f>(V43*100)/34</f>
        <v>2.9411764705882355</v>
      </c>
      <c r="W44" s="22">
        <f t="shared" si="41"/>
        <v>12.121212121212121</v>
      </c>
      <c r="X44" s="22">
        <f>(X43*100)/34</f>
        <v>0</v>
      </c>
      <c r="Y44" s="22">
        <f t="shared" si="0"/>
        <v>22.589531680440771</v>
      </c>
      <c r="Z44" s="22">
        <f t="shared" si="1"/>
        <v>0.26737967914438504</v>
      </c>
    </row>
    <row r="45" spans="1:26" ht="15" customHeight="1">
      <c r="A45" s="52" t="s">
        <v>9</v>
      </c>
      <c r="B45" s="53"/>
      <c r="C45" s="19">
        <f>C39+C41+C43</f>
        <v>32</v>
      </c>
      <c r="D45" s="19">
        <f t="shared" ref="D45" si="42">D39+D41+D43</f>
        <v>34</v>
      </c>
      <c r="E45" s="19">
        <f t="shared" ref="E45:X45" si="43">E39+E41+E43</f>
        <v>32</v>
      </c>
      <c r="F45" s="19">
        <f t="shared" si="43"/>
        <v>34</v>
      </c>
      <c r="G45" s="19">
        <f t="shared" si="43"/>
        <v>32</v>
      </c>
      <c r="H45" s="19">
        <f t="shared" si="43"/>
        <v>34</v>
      </c>
      <c r="I45" s="19">
        <f t="shared" si="43"/>
        <v>32</v>
      </c>
      <c r="J45" s="19">
        <f t="shared" si="43"/>
        <v>34</v>
      </c>
      <c r="K45" s="19">
        <f t="shared" si="43"/>
        <v>32</v>
      </c>
      <c r="L45" s="19">
        <f t="shared" si="43"/>
        <v>34</v>
      </c>
      <c r="M45" s="19">
        <f t="shared" si="43"/>
        <v>32</v>
      </c>
      <c r="N45" s="19">
        <f t="shared" si="43"/>
        <v>34</v>
      </c>
      <c r="O45" s="19">
        <f t="shared" si="43"/>
        <v>32</v>
      </c>
      <c r="P45" s="19">
        <f t="shared" si="43"/>
        <v>34</v>
      </c>
      <c r="Q45" s="19">
        <f t="shared" si="43"/>
        <v>32</v>
      </c>
      <c r="R45" s="19">
        <f t="shared" si="43"/>
        <v>34</v>
      </c>
      <c r="S45" s="19">
        <f t="shared" si="43"/>
        <v>32</v>
      </c>
      <c r="T45" s="19">
        <f t="shared" si="43"/>
        <v>34</v>
      </c>
      <c r="U45" s="19">
        <f t="shared" si="43"/>
        <v>32</v>
      </c>
      <c r="V45" s="19">
        <f t="shared" si="43"/>
        <v>34</v>
      </c>
      <c r="W45" s="19">
        <f t="shared" si="43"/>
        <v>32</v>
      </c>
      <c r="X45" s="19">
        <f t="shared" si="43"/>
        <v>34</v>
      </c>
      <c r="Y45" s="19">
        <f t="shared" si="0"/>
        <v>32</v>
      </c>
      <c r="Z45" s="19">
        <f t="shared" si="1"/>
        <v>34</v>
      </c>
    </row>
    <row r="46" spans="1:26" ht="15" customHeight="1">
      <c r="A46" s="54"/>
      <c r="B46" s="55"/>
      <c r="C46" s="22">
        <f>(C45*100)/33</f>
        <v>96.969696969696969</v>
      </c>
      <c r="D46" s="22">
        <f>(D45*100)/34</f>
        <v>100</v>
      </c>
      <c r="E46" s="22">
        <f t="shared" ref="E46:W46" si="44">(E45*100)/33</f>
        <v>96.969696969696969</v>
      </c>
      <c r="F46" s="22">
        <f>(F45*100)/34</f>
        <v>100</v>
      </c>
      <c r="G46" s="22">
        <f t="shared" si="44"/>
        <v>96.969696969696969</v>
      </c>
      <c r="H46" s="22">
        <f>(H45*100)/34</f>
        <v>100</v>
      </c>
      <c r="I46" s="22">
        <f t="shared" si="44"/>
        <v>96.969696969696969</v>
      </c>
      <c r="J46" s="22">
        <f>(J45*100)/34</f>
        <v>100</v>
      </c>
      <c r="K46" s="22">
        <f t="shared" si="44"/>
        <v>96.969696969696969</v>
      </c>
      <c r="L46" s="22">
        <f>(L45*100)/34</f>
        <v>100</v>
      </c>
      <c r="M46" s="22">
        <f t="shared" si="44"/>
        <v>96.969696969696969</v>
      </c>
      <c r="N46" s="22">
        <f>(N45*100)/34</f>
        <v>100</v>
      </c>
      <c r="O46" s="22">
        <f t="shared" si="44"/>
        <v>96.969696969696969</v>
      </c>
      <c r="P46" s="22">
        <f>(P45*100)/34</f>
        <v>100</v>
      </c>
      <c r="Q46" s="22">
        <f t="shared" si="44"/>
        <v>96.969696969696969</v>
      </c>
      <c r="R46" s="22">
        <f>(R45*100)/34</f>
        <v>100</v>
      </c>
      <c r="S46" s="22">
        <f t="shared" si="44"/>
        <v>96.969696969696969</v>
      </c>
      <c r="T46" s="22">
        <f>(T45*100)/34</f>
        <v>100</v>
      </c>
      <c r="U46" s="22">
        <f t="shared" si="44"/>
        <v>96.969696969696969</v>
      </c>
      <c r="V46" s="22">
        <f>(V45*100)/34</f>
        <v>100</v>
      </c>
      <c r="W46" s="22">
        <f t="shared" si="44"/>
        <v>96.969696969696969</v>
      </c>
      <c r="X46" s="22">
        <f>(X45*100)/34</f>
        <v>100</v>
      </c>
      <c r="Y46" s="22">
        <f t="shared" si="0"/>
        <v>96.969696969696983</v>
      </c>
      <c r="Z46" s="22">
        <f t="shared" si="1"/>
        <v>100</v>
      </c>
    </row>
  </sheetData>
  <mergeCells count="20">
    <mergeCell ref="A41:B42"/>
    <mergeCell ref="A43:B44"/>
    <mergeCell ref="A45:B46"/>
    <mergeCell ref="O3:P3"/>
    <mergeCell ref="K3:L3"/>
    <mergeCell ref="A39:B40"/>
    <mergeCell ref="M3:N3"/>
    <mergeCell ref="A1:Z1"/>
    <mergeCell ref="A2:A4"/>
    <mergeCell ref="B2:B4"/>
    <mergeCell ref="C2:Z2"/>
    <mergeCell ref="C3:D3"/>
    <mergeCell ref="E3:F3"/>
    <mergeCell ref="G3:H3"/>
    <mergeCell ref="I3:J3"/>
    <mergeCell ref="Y3:Z3"/>
    <mergeCell ref="Q3:R3"/>
    <mergeCell ref="S3:T3"/>
    <mergeCell ref="U3:V3"/>
    <mergeCell ref="W3:X3"/>
  </mergeCells>
  <pageMargins left="0.19685039370078741" right="0.19685039370078741" top="0.19685039370078741" bottom="0.19685039370078741" header="0.19685039370078741" footer="0.19685039370078741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L46"/>
  <sheetViews>
    <sheetView view="pageBreakPreview" topLeftCell="A19" zoomScale="80" zoomScaleSheetLayoutView="80" workbookViewId="0">
      <selection activeCell="J39" sqref="J39:J46"/>
    </sheetView>
  </sheetViews>
  <sheetFormatPr defaultRowHeight="15"/>
  <cols>
    <col min="1" max="1" width="4.7109375" customWidth="1"/>
    <col min="2" max="2" width="23.7109375" customWidth="1"/>
  </cols>
  <sheetData>
    <row r="1" spans="1:12" ht="18.75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16.5" customHeight="1">
      <c r="A2" s="56" t="s">
        <v>10</v>
      </c>
      <c r="B2" s="56" t="s">
        <v>1</v>
      </c>
      <c r="C2" s="64" t="s">
        <v>22</v>
      </c>
      <c r="D2" s="65"/>
      <c r="E2" s="65"/>
      <c r="F2" s="65"/>
      <c r="G2" s="65"/>
      <c r="H2" s="65"/>
      <c r="I2" s="65"/>
      <c r="J2" s="65"/>
      <c r="K2" s="65"/>
      <c r="L2" s="66"/>
    </row>
    <row r="3" spans="1:12" ht="45.75" customHeight="1">
      <c r="A3" s="56"/>
      <c r="B3" s="56"/>
      <c r="C3" s="62">
        <v>1</v>
      </c>
      <c r="D3" s="63"/>
      <c r="E3" s="62">
        <v>2</v>
      </c>
      <c r="F3" s="63"/>
      <c r="G3" s="62">
        <v>3</v>
      </c>
      <c r="H3" s="63"/>
      <c r="I3" s="62">
        <v>4</v>
      </c>
      <c r="J3" s="63"/>
      <c r="K3" s="62" t="s">
        <v>3</v>
      </c>
      <c r="L3" s="63"/>
    </row>
    <row r="4" spans="1:12" ht="15" customHeight="1" thickBot="1">
      <c r="A4" s="56"/>
      <c r="B4" s="57"/>
      <c r="C4" s="16" t="s">
        <v>4</v>
      </c>
      <c r="D4" s="16" t="s">
        <v>5</v>
      </c>
      <c r="E4" s="16" t="s">
        <v>4</v>
      </c>
      <c r="F4" s="16" t="s">
        <v>5</v>
      </c>
      <c r="G4" s="16" t="s">
        <v>4</v>
      </c>
      <c r="H4" s="16" t="s">
        <v>5</v>
      </c>
      <c r="I4" s="16" t="s">
        <v>4</v>
      </c>
      <c r="J4" s="16" t="s">
        <v>5</v>
      </c>
      <c r="K4" s="16" t="s">
        <v>4</v>
      </c>
      <c r="L4" s="16" t="s">
        <v>5</v>
      </c>
    </row>
    <row r="5" spans="1:12" ht="15.75" thickBot="1">
      <c r="A5" s="33">
        <v>1</v>
      </c>
      <c r="B5" s="34" t="s">
        <v>33</v>
      </c>
      <c r="C5" s="20">
        <v>1</v>
      </c>
      <c r="D5" s="2">
        <v>2</v>
      </c>
      <c r="E5" s="2">
        <v>2</v>
      </c>
      <c r="F5" s="2">
        <v>3</v>
      </c>
      <c r="G5" s="2">
        <v>2</v>
      </c>
      <c r="H5" s="2">
        <v>3</v>
      </c>
      <c r="I5" s="2">
        <v>2</v>
      </c>
      <c r="J5" s="2">
        <v>3</v>
      </c>
      <c r="K5" s="3">
        <f>(C5+E5+G5+I5)/4</f>
        <v>1.75</v>
      </c>
      <c r="L5" s="3">
        <f>(D5+F5+H5+J5)/4</f>
        <v>2.75</v>
      </c>
    </row>
    <row r="6" spans="1:12" ht="15.75" thickBot="1">
      <c r="A6" s="33">
        <v>2</v>
      </c>
      <c r="B6" s="35" t="s">
        <v>34</v>
      </c>
      <c r="C6" s="20">
        <v>2</v>
      </c>
      <c r="D6" s="2">
        <v>3</v>
      </c>
      <c r="E6" s="2">
        <v>3</v>
      </c>
      <c r="F6" s="2">
        <v>3</v>
      </c>
      <c r="G6" s="2">
        <v>2</v>
      </c>
      <c r="H6" s="2">
        <v>3</v>
      </c>
      <c r="I6" s="2">
        <v>2</v>
      </c>
      <c r="J6" s="2">
        <v>3</v>
      </c>
      <c r="K6" s="3">
        <f t="shared" ref="K6:K46" si="0">(C6+E6+G6+I6)/4</f>
        <v>2.25</v>
      </c>
      <c r="L6" s="3">
        <f t="shared" ref="L6:L46" si="1">(D6+F6+H6+J6)/4</f>
        <v>3</v>
      </c>
    </row>
    <row r="7" spans="1:12" ht="15.75" thickBot="1">
      <c r="A7" s="33">
        <v>3</v>
      </c>
      <c r="B7" s="35" t="s">
        <v>35</v>
      </c>
      <c r="C7" s="20">
        <v>1</v>
      </c>
      <c r="D7" s="2">
        <v>2</v>
      </c>
      <c r="E7" s="2">
        <v>1</v>
      </c>
      <c r="F7" s="2">
        <v>3</v>
      </c>
      <c r="G7" s="2">
        <v>2</v>
      </c>
      <c r="H7" s="2">
        <v>3</v>
      </c>
      <c r="I7" s="2">
        <v>2</v>
      </c>
      <c r="J7" s="2">
        <v>3</v>
      </c>
      <c r="K7" s="3">
        <f t="shared" si="0"/>
        <v>1.5</v>
      </c>
      <c r="L7" s="3">
        <f t="shared" si="1"/>
        <v>2.75</v>
      </c>
    </row>
    <row r="8" spans="1:12" ht="15.75" thickBot="1">
      <c r="A8" s="33">
        <v>4</v>
      </c>
      <c r="B8" s="35" t="s">
        <v>36</v>
      </c>
      <c r="C8" s="20">
        <v>2</v>
      </c>
      <c r="D8" s="2">
        <v>3</v>
      </c>
      <c r="E8" s="2">
        <v>2</v>
      </c>
      <c r="F8" s="2">
        <v>3</v>
      </c>
      <c r="G8" s="2">
        <v>2</v>
      </c>
      <c r="H8" s="2">
        <v>3</v>
      </c>
      <c r="I8" s="2">
        <v>2</v>
      </c>
      <c r="J8" s="2">
        <v>3</v>
      </c>
      <c r="K8" s="3">
        <f t="shared" si="0"/>
        <v>2</v>
      </c>
      <c r="L8" s="3">
        <f t="shared" si="1"/>
        <v>3</v>
      </c>
    </row>
    <row r="9" spans="1:12" ht="15.75" thickBot="1">
      <c r="A9" s="33">
        <v>5</v>
      </c>
      <c r="B9" s="35" t="s">
        <v>37</v>
      </c>
      <c r="C9" s="20">
        <v>2</v>
      </c>
      <c r="D9" s="2">
        <v>3</v>
      </c>
      <c r="E9" s="2">
        <v>2</v>
      </c>
      <c r="F9" s="2">
        <v>3</v>
      </c>
      <c r="G9" s="2">
        <v>2</v>
      </c>
      <c r="H9" s="2">
        <v>3</v>
      </c>
      <c r="I9" s="2">
        <v>2</v>
      </c>
      <c r="J9" s="2">
        <v>3</v>
      </c>
      <c r="K9" s="3">
        <f t="shared" si="0"/>
        <v>2</v>
      </c>
      <c r="L9" s="3">
        <f t="shared" si="1"/>
        <v>3</v>
      </c>
    </row>
    <row r="10" spans="1:12" ht="15.75" thickBot="1">
      <c r="A10" s="33">
        <v>6</v>
      </c>
      <c r="B10" s="35" t="s">
        <v>38</v>
      </c>
      <c r="C10" s="20">
        <v>2</v>
      </c>
      <c r="D10" s="2">
        <v>3</v>
      </c>
      <c r="E10" s="2">
        <v>2</v>
      </c>
      <c r="F10" s="2">
        <v>3</v>
      </c>
      <c r="G10" s="2">
        <v>2</v>
      </c>
      <c r="H10" s="2">
        <v>3</v>
      </c>
      <c r="I10" s="2">
        <v>2</v>
      </c>
      <c r="J10" s="2">
        <v>3</v>
      </c>
      <c r="K10" s="3">
        <f t="shared" si="0"/>
        <v>2</v>
      </c>
      <c r="L10" s="3">
        <f t="shared" si="1"/>
        <v>3</v>
      </c>
    </row>
    <row r="11" spans="1:12" ht="15.75" thickBot="1">
      <c r="A11" s="33">
        <v>7</v>
      </c>
      <c r="B11" s="35" t="s">
        <v>39</v>
      </c>
      <c r="C11" s="20">
        <v>1</v>
      </c>
      <c r="D11" s="2">
        <v>2</v>
      </c>
      <c r="E11" s="2">
        <v>2</v>
      </c>
      <c r="F11" s="2">
        <v>3</v>
      </c>
      <c r="G11" s="2">
        <v>2</v>
      </c>
      <c r="H11" s="2">
        <v>3</v>
      </c>
      <c r="I11" s="2">
        <v>2</v>
      </c>
      <c r="J11" s="2">
        <v>3</v>
      </c>
      <c r="K11" s="3">
        <f t="shared" si="0"/>
        <v>1.75</v>
      </c>
      <c r="L11" s="3">
        <f t="shared" si="1"/>
        <v>2.75</v>
      </c>
    </row>
    <row r="12" spans="1:12" ht="15.75" thickBot="1">
      <c r="A12" s="33">
        <v>8</v>
      </c>
      <c r="B12" s="35" t="s">
        <v>40</v>
      </c>
      <c r="C12" s="20">
        <v>2</v>
      </c>
      <c r="D12" s="2">
        <v>3</v>
      </c>
      <c r="E12" s="2">
        <v>2</v>
      </c>
      <c r="F12" s="2">
        <v>3</v>
      </c>
      <c r="G12" s="2">
        <v>2</v>
      </c>
      <c r="H12" s="2">
        <v>3</v>
      </c>
      <c r="I12" s="2">
        <v>2</v>
      </c>
      <c r="J12" s="2">
        <v>3</v>
      </c>
      <c r="K12" s="3">
        <f t="shared" si="0"/>
        <v>2</v>
      </c>
      <c r="L12" s="3">
        <f t="shared" si="1"/>
        <v>3</v>
      </c>
    </row>
    <row r="13" spans="1:12" ht="15.75" thickBot="1">
      <c r="A13" s="33">
        <v>9</v>
      </c>
      <c r="B13" s="35" t="s">
        <v>41</v>
      </c>
      <c r="C13" s="20">
        <v>1</v>
      </c>
      <c r="D13" s="2">
        <v>2</v>
      </c>
      <c r="E13" s="2">
        <v>2</v>
      </c>
      <c r="F13" s="2">
        <v>3</v>
      </c>
      <c r="G13" s="2">
        <v>2</v>
      </c>
      <c r="H13" s="2">
        <v>3</v>
      </c>
      <c r="I13" s="2">
        <v>2</v>
      </c>
      <c r="J13" s="2">
        <v>3</v>
      </c>
      <c r="K13" s="3">
        <f t="shared" si="0"/>
        <v>1.75</v>
      </c>
      <c r="L13" s="3">
        <f t="shared" si="1"/>
        <v>2.75</v>
      </c>
    </row>
    <row r="14" spans="1:12" ht="15.75" thickBot="1">
      <c r="A14" s="33">
        <v>10</v>
      </c>
      <c r="B14" s="35" t="s">
        <v>42</v>
      </c>
      <c r="C14" s="20">
        <v>1</v>
      </c>
      <c r="D14" s="2">
        <v>2</v>
      </c>
      <c r="E14" s="2">
        <v>2</v>
      </c>
      <c r="F14" s="2">
        <v>3</v>
      </c>
      <c r="G14" s="2">
        <v>2</v>
      </c>
      <c r="H14" s="2">
        <v>3</v>
      </c>
      <c r="I14" s="2">
        <v>2</v>
      </c>
      <c r="J14" s="2">
        <v>3</v>
      </c>
      <c r="K14" s="3">
        <f t="shared" si="0"/>
        <v>1.75</v>
      </c>
      <c r="L14" s="3">
        <f t="shared" si="1"/>
        <v>2.75</v>
      </c>
    </row>
    <row r="15" spans="1:12" ht="15.75" thickBot="1">
      <c r="A15" s="33">
        <v>11</v>
      </c>
      <c r="B15" s="35" t="s">
        <v>43</v>
      </c>
      <c r="C15" s="20">
        <v>2</v>
      </c>
      <c r="D15" s="2">
        <v>2</v>
      </c>
      <c r="E15" s="2">
        <v>2</v>
      </c>
      <c r="F15" s="2">
        <v>3</v>
      </c>
      <c r="G15" s="2">
        <v>2</v>
      </c>
      <c r="H15" s="2">
        <v>3</v>
      </c>
      <c r="I15" s="2">
        <v>2</v>
      </c>
      <c r="J15" s="2">
        <v>3</v>
      </c>
      <c r="K15" s="3">
        <f t="shared" si="0"/>
        <v>2</v>
      </c>
      <c r="L15" s="3">
        <f t="shared" si="1"/>
        <v>2.75</v>
      </c>
    </row>
    <row r="16" spans="1:12" ht="15.75" thickBot="1">
      <c r="A16" s="33">
        <v>12</v>
      </c>
      <c r="B16" s="35" t="s">
        <v>44</v>
      </c>
      <c r="C16" s="20">
        <v>2</v>
      </c>
      <c r="D16" s="2">
        <v>3</v>
      </c>
      <c r="E16" s="2">
        <v>2</v>
      </c>
      <c r="F16" s="2">
        <v>3</v>
      </c>
      <c r="G16" s="2">
        <v>2</v>
      </c>
      <c r="H16" s="2">
        <v>3</v>
      </c>
      <c r="I16" s="2">
        <v>2</v>
      </c>
      <c r="J16" s="2">
        <v>3</v>
      </c>
      <c r="K16" s="3">
        <f t="shared" si="0"/>
        <v>2</v>
      </c>
      <c r="L16" s="3">
        <f t="shared" si="1"/>
        <v>3</v>
      </c>
    </row>
    <row r="17" spans="1:12" ht="15.75" thickBot="1">
      <c r="A17" s="33">
        <v>13</v>
      </c>
      <c r="B17" s="35" t="s">
        <v>45</v>
      </c>
      <c r="C17" s="20">
        <v>2</v>
      </c>
      <c r="D17" s="2">
        <v>3</v>
      </c>
      <c r="E17" s="2">
        <v>2</v>
      </c>
      <c r="F17" s="2">
        <v>3</v>
      </c>
      <c r="G17" s="2">
        <v>2</v>
      </c>
      <c r="H17" s="2">
        <v>3</v>
      </c>
      <c r="I17" s="2">
        <v>2</v>
      </c>
      <c r="J17" s="2">
        <v>3</v>
      </c>
      <c r="K17" s="3">
        <f t="shared" si="0"/>
        <v>2</v>
      </c>
      <c r="L17" s="3">
        <f t="shared" si="1"/>
        <v>3</v>
      </c>
    </row>
    <row r="18" spans="1:12" ht="15.75" thickBot="1">
      <c r="A18" s="33">
        <v>14</v>
      </c>
      <c r="B18" s="35" t="s">
        <v>46</v>
      </c>
      <c r="C18" s="20">
        <v>1</v>
      </c>
      <c r="D18" s="2">
        <v>2</v>
      </c>
      <c r="E18" s="2">
        <v>2</v>
      </c>
      <c r="F18" s="2">
        <v>3</v>
      </c>
      <c r="G18" s="2">
        <v>2</v>
      </c>
      <c r="H18" s="2">
        <v>3</v>
      </c>
      <c r="I18" s="2">
        <v>2</v>
      </c>
      <c r="J18" s="2">
        <v>3</v>
      </c>
      <c r="K18" s="3">
        <f t="shared" si="0"/>
        <v>1.75</v>
      </c>
      <c r="L18" s="3">
        <f t="shared" si="1"/>
        <v>2.75</v>
      </c>
    </row>
    <row r="19" spans="1:12" ht="15.75" thickBot="1">
      <c r="A19" s="33">
        <v>15</v>
      </c>
      <c r="B19" s="35" t="s">
        <v>47</v>
      </c>
      <c r="C19" s="20">
        <v>2</v>
      </c>
      <c r="D19" s="2">
        <v>3</v>
      </c>
      <c r="E19" s="2">
        <v>2</v>
      </c>
      <c r="F19" s="2">
        <v>3</v>
      </c>
      <c r="G19" s="2">
        <v>2</v>
      </c>
      <c r="H19" s="2">
        <v>3</v>
      </c>
      <c r="I19" s="2">
        <v>2</v>
      </c>
      <c r="J19" s="2">
        <v>3</v>
      </c>
      <c r="K19" s="3">
        <f t="shared" si="0"/>
        <v>2</v>
      </c>
      <c r="L19" s="3">
        <f t="shared" si="1"/>
        <v>3</v>
      </c>
    </row>
    <row r="20" spans="1:12" ht="15.75" thickBot="1">
      <c r="A20" s="33">
        <v>16</v>
      </c>
      <c r="B20" s="35" t="s">
        <v>48</v>
      </c>
      <c r="C20" s="20">
        <v>2</v>
      </c>
      <c r="D20" s="2">
        <v>3</v>
      </c>
      <c r="E20" s="2">
        <v>2</v>
      </c>
      <c r="F20" s="2">
        <v>3</v>
      </c>
      <c r="G20" s="2">
        <v>2</v>
      </c>
      <c r="H20" s="2">
        <v>3</v>
      </c>
      <c r="I20" s="2">
        <v>2</v>
      </c>
      <c r="J20" s="2">
        <v>3</v>
      </c>
      <c r="K20" s="3">
        <f t="shared" si="0"/>
        <v>2</v>
      </c>
      <c r="L20" s="3">
        <f t="shared" si="1"/>
        <v>3</v>
      </c>
    </row>
    <row r="21" spans="1:12" ht="15.75" thickBot="1">
      <c r="A21" s="33">
        <v>17</v>
      </c>
      <c r="B21" s="35" t="s">
        <v>49</v>
      </c>
      <c r="C21" s="20">
        <v>2</v>
      </c>
      <c r="D21" s="2">
        <v>3</v>
      </c>
      <c r="E21" s="2">
        <v>2</v>
      </c>
      <c r="F21" s="2">
        <v>3</v>
      </c>
      <c r="G21" s="2">
        <v>2</v>
      </c>
      <c r="H21" s="2">
        <v>3</v>
      </c>
      <c r="I21" s="2">
        <v>2</v>
      </c>
      <c r="J21" s="2">
        <v>3</v>
      </c>
      <c r="K21" s="3">
        <f t="shared" si="0"/>
        <v>2</v>
      </c>
      <c r="L21" s="3">
        <f t="shared" si="1"/>
        <v>3</v>
      </c>
    </row>
    <row r="22" spans="1:12" ht="15.75" thickBot="1">
      <c r="A22" s="33">
        <v>18</v>
      </c>
      <c r="B22" s="35" t="s">
        <v>50</v>
      </c>
      <c r="C22" s="20">
        <v>2</v>
      </c>
      <c r="D22" s="2">
        <v>3</v>
      </c>
      <c r="E22" s="2">
        <v>2</v>
      </c>
      <c r="F22" s="2">
        <v>3</v>
      </c>
      <c r="G22" s="2">
        <v>2</v>
      </c>
      <c r="H22" s="2">
        <v>3</v>
      </c>
      <c r="I22" s="2">
        <v>2</v>
      </c>
      <c r="J22" s="2">
        <v>3</v>
      </c>
      <c r="K22" s="3">
        <f t="shared" si="0"/>
        <v>2</v>
      </c>
      <c r="L22" s="3">
        <f t="shared" si="1"/>
        <v>3</v>
      </c>
    </row>
    <row r="23" spans="1:12" ht="15.75" thickBot="1">
      <c r="A23" s="33">
        <v>19</v>
      </c>
      <c r="B23" s="35" t="s">
        <v>51</v>
      </c>
      <c r="C23" s="20">
        <v>2</v>
      </c>
      <c r="D23" s="2">
        <v>3</v>
      </c>
      <c r="E23" s="2">
        <v>2</v>
      </c>
      <c r="F23" s="2">
        <v>3</v>
      </c>
      <c r="G23" s="2">
        <v>2</v>
      </c>
      <c r="H23" s="2">
        <v>3</v>
      </c>
      <c r="I23" s="2">
        <v>2</v>
      </c>
      <c r="J23" s="2">
        <v>3</v>
      </c>
      <c r="K23" s="3">
        <f t="shared" si="0"/>
        <v>2</v>
      </c>
      <c r="L23" s="3">
        <f t="shared" si="1"/>
        <v>3</v>
      </c>
    </row>
    <row r="24" spans="1:12" ht="15.75" thickBot="1">
      <c r="A24" s="33">
        <v>20</v>
      </c>
      <c r="B24" s="35" t="s">
        <v>52</v>
      </c>
      <c r="C24" s="20">
        <v>2</v>
      </c>
      <c r="D24" s="2">
        <v>3</v>
      </c>
      <c r="E24" s="2">
        <v>2</v>
      </c>
      <c r="F24" s="2">
        <v>3</v>
      </c>
      <c r="G24" s="2">
        <v>2</v>
      </c>
      <c r="H24" s="2">
        <v>3</v>
      </c>
      <c r="I24" s="2">
        <v>2</v>
      </c>
      <c r="J24" s="2">
        <v>3</v>
      </c>
      <c r="K24" s="3">
        <f t="shared" si="0"/>
        <v>2</v>
      </c>
      <c r="L24" s="3">
        <f t="shared" si="1"/>
        <v>3</v>
      </c>
    </row>
    <row r="25" spans="1:12" ht="15.75" thickBot="1">
      <c r="A25" s="33">
        <v>21</v>
      </c>
      <c r="B25" s="35" t="s">
        <v>53</v>
      </c>
      <c r="C25" s="20">
        <v>2</v>
      </c>
      <c r="D25" s="2">
        <v>3</v>
      </c>
      <c r="E25" s="2">
        <v>2</v>
      </c>
      <c r="F25" s="2">
        <v>3</v>
      </c>
      <c r="G25" s="2">
        <v>2</v>
      </c>
      <c r="H25" s="2">
        <v>3</v>
      </c>
      <c r="I25" s="2">
        <v>2</v>
      </c>
      <c r="J25" s="2">
        <v>3</v>
      </c>
      <c r="K25" s="3">
        <f t="shared" si="0"/>
        <v>2</v>
      </c>
      <c r="L25" s="3">
        <f t="shared" si="1"/>
        <v>3</v>
      </c>
    </row>
    <row r="26" spans="1:12" ht="15.75" thickBot="1">
      <c r="A26" s="33">
        <v>22</v>
      </c>
      <c r="B26" s="35" t="s">
        <v>54</v>
      </c>
      <c r="C26" s="20">
        <v>2</v>
      </c>
      <c r="D26" s="2">
        <v>3</v>
      </c>
      <c r="E26" s="2">
        <v>2</v>
      </c>
      <c r="F26" s="2">
        <v>3</v>
      </c>
      <c r="G26" s="2">
        <v>2</v>
      </c>
      <c r="H26" s="2">
        <v>3</v>
      </c>
      <c r="I26" s="2">
        <v>2</v>
      </c>
      <c r="J26" s="2">
        <v>3</v>
      </c>
      <c r="K26" s="3">
        <f t="shared" si="0"/>
        <v>2</v>
      </c>
      <c r="L26" s="3">
        <f t="shared" si="1"/>
        <v>3</v>
      </c>
    </row>
    <row r="27" spans="1:12" ht="15.75" thickBot="1">
      <c r="A27" s="33">
        <v>23</v>
      </c>
      <c r="B27" s="35" t="s">
        <v>55</v>
      </c>
      <c r="C27" s="20">
        <v>2</v>
      </c>
      <c r="D27" s="2">
        <v>3</v>
      </c>
      <c r="E27" s="2">
        <v>2</v>
      </c>
      <c r="F27" s="2">
        <v>3</v>
      </c>
      <c r="G27" s="2">
        <v>2</v>
      </c>
      <c r="H27" s="2">
        <v>3</v>
      </c>
      <c r="I27" s="2">
        <v>2</v>
      </c>
      <c r="J27" s="2">
        <v>3</v>
      </c>
      <c r="K27" s="3">
        <f t="shared" si="0"/>
        <v>2</v>
      </c>
      <c r="L27" s="3">
        <f t="shared" si="1"/>
        <v>3</v>
      </c>
    </row>
    <row r="28" spans="1:12" ht="15.75" thickBot="1">
      <c r="A28" s="33">
        <v>24</v>
      </c>
      <c r="B28" s="35" t="s">
        <v>66</v>
      </c>
      <c r="C28" s="20"/>
      <c r="D28" s="2">
        <v>2</v>
      </c>
      <c r="E28" s="2"/>
      <c r="F28" s="2">
        <v>3</v>
      </c>
      <c r="G28" s="2"/>
      <c r="H28" s="2">
        <v>3</v>
      </c>
      <c r="I28" s="2"/>
      <c r="J28" s="2">
        <v>2</v>
      </c>
      <c r="K28" s="3">
        <f t="shared" si="0"/>
        <v>0</v>
      </c>
      <c r="L28" s="3">
        <f t="shared" si="1"/>
        <v>2.5</v>
      </c>
    </row>
    <row r="29" spans="1:12" ht="15.75" thickBot="1">
      <c r="A29" s="33">
        <v>25</v>
      </c>
      <c r="B29" s="34" t="s">
        <v>57</v>
      </c>
      <c r="C29" s="20">
        <v>2</v>
      </c>
      <c r="D29" s="2">
        <v>3</v>
      </c>
      <c r="E29" s="2">
        <v>2</v>
      </c>
      <c r="F29" s="2">
        <v>3</v>
      </c>
      <c r="G29" s="2">
        <v>2</v>
      </c>
      <c r="H29" s="2">
        <v>3</v>
      </c>
      <c r="I29" s="2">
        <v>2</v>
      </c>
      <c r="J29" s="2">
        <v>3</v>
      </c>
      <c r="K29" s="3">
        <f t="shared" si="0"/>
        <v>2</v>
      </c>
      <c r="L29" s="3">
        <f t="shared" si="1"/>
        <v>3</v>
      </c>
    </row>
    <row r="30" spans="1:12" ht="15.75" thickBot="1">
      <c r="A30" s="33">
        <v>26</v>
      </c>
      <c r="B30" s="35" t="s">
        <v>58</v>
      </c>
      <c r="C30" s="20">
        <v>2</v>
      </c>
      <c r="D30" s="2">
        <v>2</v>
      </c>
      <c r="E30" s="2">
        <v>2</v>
      </c>
      <c r="F30" s="2">
        <v>3</v>
      </c>
      <c r="G30" s="2">
        <v>2</v>
      </c>
      <c r="H30" s="2">
        <v>3</v>
      </c>
      <c r="I30" s="2">
        <v>2</v>
      </c>
      <c r="J30" s="2">
        <v>3</v>
      </c>
      <c r="K30" s="3">
        <f t="shared" si="0"/>
        <v>2</v>
      </c>
      <c r="L30" s="3">
        <f t="shared" si="1"/>
        <v>2.75</v>
      </c>
    </row>
    <row r="31" spans="1:12" ht="15.75" thickBot="1">
      <c r="A31" s="33">
        <v>27</v>
      </c>
      <c r="B31" s="35" t="s">
        <v>59</v>
      </c>
      <c r="C31" s="20">
        <v>2</v>
      </c>
      <c r="D31" s="2">
        <v>2</v>
      </c>
      <c r="E31" s="2">
        <v>2</v>
      </c>
      <c r="F31" s="2">
        <v>3</v>
      </c>
      <c r="G31" s="2">
        <v>2</v>
      </c>
      <c r="H31" s="2">
        <v>3</v>
      </c>
      <c r="I31" s="2">
        <v>2</v>
      </c>
      <c r="J31" s="2">
        <v>3</v>
      </c>
      <c r="K31" s="3">
        <f t="shared" si="0"/>
        <v>2</v>
      </c>
      <c r="L31" s="3">
        <f t="shared" si="1"/>
        <v>2.75</v>
      </c>
    </row>
    <row r="32" spans="1:12" ht="15.75" thickBot="1">
      <c r="A32" s="33">
        <v>28</v>
      </c>
      <c r="B32" s="35" t="s">
        <v>60</v>
      </c>
      <c r="C32" s="20">
        <v>2</v>
      </c>
      <c r="D32" s="2">
        <v>3</v>
      </c>
      <c r="E32" s="2">
        <v>2</v>
      </c>
      <c r="F32" s="2">
        <v>3</v>
      </c>
      <c r="G32" s="2">
        <v>2</v>
      </c>
      <c r="H32" s="2">
        <v>3</v>
      </c>
      <c r="I32" s="2">
        <v>2</v>
      </c>
      <c r="J32" s="2">
        <v>3</v>
      </c>
      <c r="K32" s="3">
        <f t="shared" si="0"/>
        <v>2</v>
      </c>
      <c r="L32" s="3">
        <f t="shared" si="1"/>
        <v>3</v>
      </c>
    </row>
    <row r="33" spans="1:12" ht="15.75" thickBot="1">
      <c r="A33" s="33">
        <v>29</v>
      </c>
      <c r="B33" s="35" t="s">
        <v>61</v>
      </c>
      <c r="C33" s="20">
        <v>2</v>
      </c>
      <c r="D33" s="2">
        <v>3</v>
      </c>
      <c r="E33" s="2">
        <v>2</v>
      </c>
      <c r="F33" s="2">
        <v>3</v>
      </c>
      <c r="G33" s="2">
        <v>2</v>
      </c>
      <c r="H33" s="2">
        <v>3</v>
      </c>
      <c r="I33" s="2">
        <v>2</v>
      </c>
      <c r="J33" s="2">
        <v>3</v>
      </c>
      <c r="K33" s="3">
        <f t="shared" si="0"/>
        <v>2</v>
      </c>
      <c r="L33" s="3">
        <f t="shared" si="1"/>
        <v>3</v>
      </c>
    </row>
    <row r="34" spans="1:12">
      <c r="A34" s="33">
        <v>30</v>
      </c>
      <c r="B34" s="36" t="s">
        <v>62</v>
      </c>
      <c r="C34" s="20">
        <v>2</v>
      </c>
      <c r="D34" s="2">
        <v>3</v>
      </c>
      <c r="E34" s="2">
        <v>2</v>
      </c>
      <c r="F34" s="2">
        <v>3</v>
      </c>
      <c r="G34" s="2">
        <v>2</v>
      </c>
      <c r="H34" s="2">
        <v>3</v>
      </c>
      <c r="I34" s="2">
        <v>2</v>
      </c>
      <c r="J34" s="2">
        <v>3</v>
      </c>
      <c r="K34" s="3">
        <f t="shared" si="0"/>
        <v>2</v>
      </c>
      <c r="L34" s="3">
        <f t="shared" si="1"/>
        <v>3</v>
      </c>
    </row>
    <row r="35" spans="1:12" ht="15.75" thickBot="1">
      <c r="A35" s="33">
        <v>31</v>
      </c>
      <c r="B35" s="36" t="s">
        <v>67</v>
      </c>
      <c r="C35" s="20"/>
      <c r="D35" s="2">
        <v>3</v>
      </c>
      <c r="E35" s="2"/>
      <c r="F35" s="2">
        <v>3</v>
      </c>
      <c r="G35" s="2"/>
      <c r="H35" s="2">
        <v>3</v>
      </c>
      <c r="I35" s="2"/>
      <c r="J35" s="2">
        <v>3</v>
      </c>
      <c r="K35" s="3">
        <v>0</v>
      </c>
      <c r="L35" s="3">
        <f t="shared" ref="L35" si="2">(D35+F35+H35+J35)/4</f>
        <v>3</v>
      </c>
    </row>
    <row r="36" spans="1:12" ht="15.75" thickBot="1">
      <c r="A36" s="33">
        <v>32</v>
      </c>
      <c r="B36" s="34" t="s">
        <v>63</v>
      </c>
      <c r="C36" s="20">
        <v>2</v>
      </c>
      <c r="D36" s="2">
        <v>3</v>
      </c>
      <c r="E36" s="2">
        <v>2</v>
      </c>
      <c r="F36" s="2">
        <v>3</v>
      </c>
      <c r="G36" s="2">
        <v>2</v>
      </c>
      <c r="H36" s="2">
        <v>3</v>
      </c>
      <c r="I36" s="2">
        <v>2</v>
      </c>
      <c r="J36" s="2">
        <v>3</v>
      </c>
      <c r="K36" s="3">
        <f t="shared" si="0"/>
        <v>2</v>
      </c>
      <c r="L36" s="3">
        <f t="shared" si="1"/>
        <v>3</v>
      </c>
    </row>
    <row r="37" spans="1:12" ht="15.75" thickBot="1">
      <c r="A37" s="33">
        <v>33</v>
      </c>
      <c r="B37" s="35" t="s">
        <v>64</v>
      </c>
      <c r="C37" s="20">
        <v>2</v>
      </c>
      <c r="D37" s="2">
        <v>3</v>
      </c>
      <c r="E37" s="2">
        <v>2</v>
      </c>
      <c r="F37" s="2">
        <v>3</v>
      </c>
      <c r="G37" s="2">
        <v>2</v>
      </c>
      <c r="H37" s="2">
        <v>3</v>
      </c>
      <c r="I37" s="2">
        <v>2</v>
      </c>
      <c r="J37" s="2">
        <v>3</v>
      </c>
      <c r="K37" s="3">
        <f t="shared" si="0"/>
        <v>2</v>
      </c>
      <c r="L37" s="3">
        <f t="shared" si="1"/>
        <v>3</v>
      </c>
    </row>
    <row r="38" spans="1:12" ht="15.75" thickBot="1">
      <c r="A38" s="33">
        <v>34</v>
      </c>
      <c r="B38" s="35" t="s">
        <v>65</v>
      </c>
      <c r="C38" s="20">
        <v>2</v>
      </c>
      <c r="D38" s="2">
        <v>3</v>
      </c>
      <c r="E38" s="2">
        <v>2</v>
      </c>
      <c r="F38" s="2">
        <v>3</v>
      </c>
      <c r="G38" s="2">
        <v>2</v>
      </c>
      <c r="H38" s="2">
        <v>3</v>
      </c>
      <c r="I38" s="2">
        <v>2</v>
      </c>
      <c r="J38" s="2">
        <v>3</v>
      </c>
      <c r="K38" s="3">
        <f t="shared" si="0"/>
        <v>2</v>
      </c>
      <c r="L38" s="3">
        <f t="shared" si="1"/>
        <v>3</v>
      </c>
    </row>
    <row r="39" spans="1:12" ht="15" customHeight="1">
      <c r="A39" s="52" t="s">
        <v>6</v>
      </c>
      <c r="B39" s="72"/>
      <c r="C39" s="2">
        <f>COUNTIF(C5:C38, "3")</f>
        <v>0</v>
      </c>
      <c r="D39" s="2">
        <f t="shared" ref="D39" si="3">COUNTIF(D4:D38, "3")</f>
        <v>24</v>
      </c>
      <c r="E39" s="2">
        <f t="shared" ref="E39:I39" si="4">COUNTIF(E5:E38, "3")</f>
        <v>1</v>
      </c>
      <c r="F39" s="2">
        <f t="shared" ref="F39" si="5">COUNTIF(F4:F38, "3")</f>
        <v>34</v>
      </c>
      <c r="G39" s="2">
        <f t="shared" si="4"/>
        <v>0</v>
      </c>
      <c r="H39" s="2">
        <f t="shared" ref="H39" si="6">COUNTIF(H4:H38, "3")</f>
        <v>34</v>
      </c>
      <c r="I39" s="2">
        <f t="shared" si="4"/>
        <v>0</v>
      </c>
      <c r="J39" s="2">
        <f t="shared" ref="J39" si="7">COUNTIF(J4:J38, "3")</f>
        <v>33</v>
      </c>
      <c r="K39" s="19">
        <f t="shared" si="0"/>
        <v>0.25</v>
      </c>
      <c r="L39" s="19">
        <f t="shared" si="1"/>
        <v>31.25</v>
      </c>
    </row>
    <row r="40" spans="1:12">
      <c r="A40" s="54"/>
      <c r="B40" s="55"/>
      <c r="C40" s="22">
        <f>(C39*100)/33</f>
        <v>0</v>
      </c>
      <c r="D40" s="22">
        <f>(D39*100)/34</f>
        <v>70.588235294117652</v>
      </c>
      <c r="E40" s="22">
        <f t="shared" ref="E40:I40" si="8">(E39*100)/33</f>
        <v>3.0303030303030303</v>
      </c>
      <c r="F40" s="22">
        <f>(F39*100)/34</f>
        <v>100</v>
      </c>
      <c r="G40" s="22">
        <f t="shared" si="8"/>
        <v>0</v>
      </c>
      <c r="H40" s="22">
        <f>(H39*100)/34</f>
        <v>100</v>
      </c>
      <c r="I40" s="22">
        <f t="shared" si="8"/>
        <v>0</v>
      </c>
      <c r="J40" s="22">
        <f>(J39*100)/34</f>
        <v>97.058823529411768</v>
      </c>
      <c r="K40" s="22">
        <f t="shared" si="0"/>
        <v>0.75757575757575757</v>
      </c>
      <c r="L40" s="22">
        <f t="shared" si="1"/>
        <v>91.911764705882362</v>
      </c>
    </row>
    <row r="41" spans="1:12" ht="15" customHeight="1">
      <c r="A41" s="52" t="s">
        <v>7</v>
      </c>
      <c r="B41" s="53"/>
      <c r="C41" s="2">
        <f>COUNTIF(C5:C38, "2")</f>
        <v>26</v>
      </c>
      <c r="D41" s="2">
        <f t="shared" ref="D41" si="9">COUNTIF(D4:D38, "2")</f>
        <v>10</v>
      </c>
      <c r="E41" s="2">
        <f t="shared" ref="E41:I41" si="10">COUNTIF(E5:E38, "2")</f>
        <v>30</v>
      </c>
      <c r="F41" s="2">
        <f t="shared" ref="F41" si="11">COUNTIF(F4:F38, "2")</f>
        <v>0</v>
      </c>
      <c r="G41" s="2">
        <f t="shared" si="10"/>
        <v>32</v>
      </c>
      <c r="H41" s="2">
        <f t="shared" ref="H41" si="12">COUNTIF(H4:H38, "2")</f>
        <v>0</v>
      </c>
      <c r="I41" s="2">
        <f t="shared" si="10"/>
        <v>32</v>
      </c>
      <c r="J41" s="2">
        <f t="shared" ref="J41" si="13">COUNTIF(J4:J38, "2")</f>
        <v>1</v>
      </c>
      <c r="K41" s="19">
        <f t="shared" si="0"/>
        <v>30</v>
      </c>
      <c r="L41" s="19">
        <f t="shared" si="1"/>
        <v>2.75</v>
      </c>
    </row>
    <row r="42" spans="1:12">
      <c r="A42" s="54"/>
      <c r="B42" s="55"/>
      <c r="C42" s="22">
        <f>(C41*100)/33</f>
        <v>78.787878787878782</v>
      </c>
      <c r="D42" s="22">
        <f>(D41*100)/34</f>
        <v>29.411764705882351</v>
      </c>
      <c r="E42" s="22">
        <f t="shared" ref="E42:I42" si="14">(E41*100)/33</f>
        <v>90.909090909090907</v>
      </c>
      <c r="F42" s="22">
        <f>(F41*100)/34</f>
        <v>0</v>
      </c>
      <c r="G42" s="22">
        <f t="shared" si="14"/>
        <v>96.969696969696969</v>
      </c>
      <c r="H42" s="22">
        <f>(H41*100)/34</f>
        <v>0</v>
      </c>
      <c r="I42" s="22">
        <f t="shared" si="14"/>
        <v>96.969696969696969</v>
      </c>
      <c r="J42" s="22">
        <f>(J41*100)/34</f>
        <v>2.9411764705882355</v>
      </c>
      <c r="K42" s="22">
        <f t="shared" si="0"/>
        <v>90.909090909090907</v>
      </c>
      <c r="L42" s="22">
        <f t="shared" si="1"/>
        <v>8.0882352941176467</v>
      </c>
    </row>
    <row r="43" spans="1:12" ht="15" customHeight="1">
      <c r="A43" s="52" t="s">
        <v>8</v>
      </c>
      <c r="B43" s="53"/>
      <c r="C43" s="2">
        <f>COUNTIF(C5:C38, "1")</f>
        <v>6</v>
      </c>
      <c r="D43" s="2">
        <f t="shared" ref="D43" si="15">COUNTIF(D4:D38, "1")</f>
        <v>0</v>
      </c>
      <c r="E43" s="2">
        <f t="shared" ref="E43:I43" si="16">COUNTIF(E5:E38, "1")</f>
        <v>1</v>
      </c>
      <c r="F43" s="2">
        <f t="shared" ref="F43" si="17">COUNTIF(F4:F38, "1")</f>
        <v>0</v>
      </c>
      <c r="G43" s="2">
        <f t="shared" si="16"/>
        <v>0</v>
      </c>
      <c r="H43" s="2">
        <f t="shared" ref="H43" si="18">COUNTIF(H4:H38, "1")</f>
        <v>0</v>
      </c>
      <c r="I43" s="2">
        <f t="shared" si="16"/>
        <v>0</v>
      </c>
      <c r="J43" s="2">
        <f t="shared" ref="J43" si="19">COUNTIF(J4:J38, "1")</f>
        <v>0</v>
      </c>
      <c r="K43" s="19">
        <f t="shared" si="0"/>
        <v>1.75</v>
      </c>
      <c r="L43" s="19">
        <f t="shared" si="1"/>
        <v>0</v>
      </c>
    </row>
    <row r="44" spans="1:12">
      <c r="A44" s="54"/>
      <c r="B44" s="55"/>
      <c r="C44" s="22">
        <f>(C43*100)/33</f>
        <v>18.181818181818183</v>
      </c>
      <c r="D44" s="22">
        <f>(D43*100)/34</f>
        <v>0</v>
      </c>
      <c r="E44" s="22">
        <f t="shared" ref="E44:I44" si="20">(E43*100)/33</f>
        <v>3.0303030303030303</v>
      </c>
      <c r="F44" s="22">
        <f>(F43*100)/34</f>
        <v>0</v>
      </c>
      <c r="G44" s="22">
        <f t="shared" si="20"/>
        <v>0</v>
      </c>
      <c r="H44" s="22">
        <f>(H43*100)/34</f>
        <v>0</v>
      </c>
      <c r="I44" s="22">
        <f t="shared" si="20"/>
        <v>0</v>
      </c>
      <c r="J44" s="22">
        <f>(J43*100)/34</f>
        <v>0</v>
      </c>
      <c r="K44" s="22">
        <f t="shared" si="0"/>
        <v>5.3030303030303036</v>
      </c>
      <c r="L44" s="22">
        <f t="shared" si="1"/>
        <v>0</v>
      </c>
    </row>
    <row r="45" spans="1:12" ht="15" customHeight="1">
      <c r="A45" s="52" t="s">
        <v>9</v>
      </c>
      <c r="B45" s="53"/>
      <c r="C45" s="19">
        <f>C39+C41+C43</f>
        <v>32</v>
      </c>
      <c r="D45" s="19">
        <f t="shared" ref="D45" si="21">D39+D41+D43</f>
        <v>34</v>
      </c>
      <c r="E45" s="19">
        <f t="shared" ref="E45:J45" si="22">E39+E41+E43</f>
        <v>32</v>
      </c>
      <c r="F45" s="19">
        <f t="shared" si="22"/>
        <v>34</v>
      </c>
      <c r="G45" s="19">
        <f t="shared" si="22"/>
        <v>32</v>
      </c>
      <c r="H45" s="19">
        <f t="shared" si="22"/>
        <v>34</v>
      </c>
      <c r="I45" s="19">
        <f t="shared" si="22"/>
        <v>32</v>
      </c>
      <c r="J45" s="19">
        <f t="shared" si="22"/>
        <v>34</v>
      </c>
      <c r="K45" s="19">
        <f t="shared" si="0"/>
        <v>32</v>
      </c>
      <c r="L45" s="19">
        <f t="shared" si="1"/>
        <v>34</v>
      </c>
    </row>
    <row r="46" spans="1:12" ht="15" customHeight="1">
      <c r="A46" s="54"/>
      <c r="B46" s="55"/>
      <c r="C46" s="22">
        <f>(C45*100)/33</f>
        <v>96.969696969696969</v>
      </c>
      <c r="D46" s="22">
        <f>(D45*100)/34</f>
        <v>100</v>
      </c>
      <c r="E46" s="22">
        <f t="shared" ref="E46:I46" si="23">(E45*100)/33</f>
        <v>96.969696969696969</v>
      </c>
      <c r="F46" s="22">
        <f>(F45*100)/34</f>
        <v>100</v>
      </c>
      <c r="G46" s="22">
        <f t="shared" si="23"/>
        <v>96.969696969696969</v>
      </c>
      <c r="H46" s="22">
        <f>(H45*100)/34</f>
        <v>100</v>
      </c>
      <c r="I46" s="22">
        <f t="shared" si="23"/>
        <v>96.969696969696969</v>
      </c>
      <c r="J46" s="22">
        <f>(J45*100)/34</f>
        <v>100</v>
      </c>
      <c r="K46" s="22">
        <f t="shared" si="0"/>
        <v>96.969696969696969</v>
      </c>
      <c r="L46" s="22">
        <f t="shared" si="1"/>
        <v>100</v>
      </c>
    </row>
  </sheetData>
  <mergeCells count="13">
    <mergeCell ref="A39:B40"/>
    <mergeCell ref="A41:B42"/>
    <mergeCell ref="A43:B44"/>
    <mergeCell ref="A45:B46"/>
    <mergeCell ref="K3:L3"/>
    <mergeCell ref="A1:L1"/>
    <mergeCell ref="A2:A4"/>
    <mergeCell ref="B2:B4"/>
    <mergeCell ref="C2:L2"/>
    <mergeCell ref="C3:D3"/>
    <mergeCell ref="E3:F3"/>
    <mergeCell ref="G3:H3"/>
    <mergeCell ref="I3:J3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T409"/>
  <sheetViews>
    <sheetView view="pageBreakPreview" topLeftCell="A28" zoomScale="90" zoomScaleSheetLayoutView="90" workbookViewId="0">
      <selection activeCell="D39" sqref="D39:D46"/>
    </sheetView>
  </sheetViews>
  <sheetFormatPr defaultRowHeight="15"/>
  <cols>
    <col min="1" max="1" width="4.7109375" customWidth="1"/>
    <col min="2" max="2" width="23.7109375" customWidth="1"/>
    <col min="19" max="20" width="9.140625" style="7"/>
  </cols>
  <sheetData>
    <row r="1" spans="1:20" ht="18.75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7"/>
    </row>
    <row r="2" spans="1:20" ht="16.5" customHeight="1">
      <c r="A2" s="56" t="s">
        <v>10</v>
      </c>
      <c r="B2" s="56" t="s">
        <v>1</v>
      </c>
      <c r="C2" s="58" t="s">
        <v>30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68" t="s">
        <v>13</v>
      </c>
      <c r="T2" s="75"/>
    </row>
    <row r="3" spans="1:20" ht="42" customHeight="1">
      <c r="A3" s="56"/>
      <c r="B3" s="56"/>
      <c r="C3" s="56">
        <v>1</v>
      </c>
      <c r="D3" s="56"/>
      <c r="E3" s="56">
        <v>2</v>
      </c>
      <c r="F3" s="56"/>
      <c r="G3" s="56">
        <v>3</v>
      </c>
      <c r="H3" s="56"/>
      <c r="I3" s="56">
        <v>4</v>
      </c>
      <c r="J3" s="56"/>
      <c r="K3" s="56">
        <v>5</v>
      </c>
      <c r="L3" s="56"/>
      <c r="M3" s="56">
        <v>6</v>
      </c>
      <c r="N3" s="56"/>
      <c r="O3" s="62">
        <v>7</v>
      </c>
      <c r="P3" s="63"/>
      <c r="Q3" s="56" t="s">
        <v>3</v>
      </c>
      <c r="R3" s="56"/>
      <c r="S3" s="76"/>
      <c r="T3" s="77"/>
    </row>
    <row r="4" spans="1:20" ht="15.75" thickBot="1">
      <c r="A4" s="56"/>
      <c r="B4" s="57"/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6" t="s">
        <v>4</v>
      </c>
      <c r="P4" s="16" t="s">
        <v>5</v>
      </c>
      <c r="Q4" s="1" t="s">
        <v>4</v>
      </c>
      <c r="R4" s="5" t="s">
        <v>5</v>
      </c>
      <c r="S4" s="1" t="s">
        <v>4</v>
      </c>
      <c r="T4" s="5" t="s">
        <v>5</v>
      </c>
    </row>
    <row r="5" spans="1:20" ht="15.75" thickBot="1">
      <c r="A5" s="33">
        <v>1</v>
      </c>
      <c r="B5" s="34" t="s">
        <v>33</v>
      </c>
      <c r="C5" s="20">
        <v>1</v>
      </c>
      <c r="D5" s="2">
        <v>2</v>
      </c>
      <c r="E5" s="2">
        <v>1</v>
      </c>
      <c r="F5" s="2">
        <v>2</v>
      </c>
      <c r="G5" s="2">
        <v>2</v>
      </c>
      <c r="H5" s="2">
        <v>2</v>
      </c>
      <c r="I5" s="2">
        <v>1</v>
      </c>
      <c r="J5" s="2">
        <v>2</v>
      </c>
      <c r="K5" s="2">
        <v>2</v>
      </c>
      <c r="L5" s="2">
        <v>2</v>
      </c>
      <c r="M5" s="2">
        <v>2</v>
      </c>
      <c r="N5" s="2">
        <v>2</v>
      </c>
      <c r="O5" s="2">
        <v>1</v>
      </c>
      <c r="P5" s="2">
        <v>2</v>
      </c>
      <c r="Q5" s="6">
        <f>(C5+E5+G5+I5+K5+M5+O5)/7</f>
        <v>1.4285714285714286</v>
      </c>
      <c r="R5" s="6">
        <f>(D5+F5+H5+J5+L5+N5+P5)/7</f>
        <v>2</v>
      </c>
      <c r="S5" s="11">
        <f>('Х-ЭР-1'!Y5+'Х-ЭР-2'!K5+'Х-ЭР-3'!Q5)/3</f>
        <v>1.5443722943722944</v>
      </c>
      <c r="T5" s="11">
        <f>('Х-ЭР-1'!Z5+'Х-ЭР-2'!L5+'Х-ЭР-3'!R5)/3</f>
        <v>2.4015151515151518</v>
      </c>
    </row>
    <row r="6" spans="1:20" ht="15.75" thickBot="1">
      <c r="A6" s="33">
        <v>2</v>
      </c>
      <c r="B6" s="35" t="s">
        <v>34</v>
      </c>
      <c r="C6" s="20">
        <v>1</v>
      </c>
      <c r="D6" s="2">
        <v>2</v>
      </c>
      <c r="E6" s="2">
        <v>2</v>
      </c>
      <c r="F6" s="2">
        <v>2</v>
      </c>
      <c r="G6" s="2">
        <v>2</v>
      </c>
      <c r="H6" s="2">
        <v>2</v>
      </c>
      <c r="I6" s="10">
        <v>2</v>
      </c>
      <c r="J6" s="2">
        <v>2</v>
      </c>
      <c r="K6" s="2">
        <v>1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6">
        <f t="shared" ref="Q6:Q46" si="0">(C6+E6+G6+I6+K6+M6+O6)/7</f>
        <v>1.7142857142857142</v>
      </c>
      <c r="R6" s="6">
        <f t="shared" ref="R6:R46" si="1">(D6+F6+H6+J6+L6+N6+P6)/7</f>
        <v>2</v>
      </c>
      <c r="S6" s="11">
        <f>('Х-ЭР-1'!Y6+'Х-ЭР-2'!K6+'Х-ЭР-3'!Q6)/3</f>
        <v>1.9577922077922079</v>
      </c>
      <c r="T6" s="11">
        <f>('Х-ЭР-1'!Z6+'Х-ЭР-2'!L6+'Х-ЭР-3'!R6)/3</f>
        <v>2.606060606060606</v>
      </c>
    </row>
    <row r="7" spans="1:20" ht="15.75" thickBot="1">
      <c r="A7" s="33">
        <v>3</v>
      </c>
      <c r="B7" s="35" t="s">
        <v>35</v>
      </c>
      <c r="C7" s="20">
        <v>1</v>
      </c>
      <c r="D7" s="2">
        <v>2</v>
      </c>
      <c r="E7" s="2">
        <v>1</v>
      </c>
      <c r="F7" s="2">
        <v>2</v>
      </c>
      <c r="G7" s="2">
        <v>2</v>
      </c>
      <c r="H7" s="2">
        <v>2</v>
      </c>
      <c r="I7" s="2">
        <v>2</v>
      </c>
      <c r="J7" s="2">
        <v>2</v>
      </c>
      <c r="K7" s="2">
        <v>2</v>
      </c>
      <c r="L7" s="2">
        <v>2</v>
      </c>
      <c r="M7" s="2">
        <v>2</v>
      </c>
      <c r="N7" s="2">
        <v>2</v>
      </c>
      <c r="O7" s="2">
        <v>1</v>
      </c>
      <c r="P7" s="2">
        <v>2</v>
      </c>
      <c r="Q7" s="6">
        <f t="shared" si="0"/>
        <v>1.5714285714285714</v>
      </c>
      <c r="R7" s="6">
        <f t="shared" si="1"/>
        <v>2</v>
      </c>
      <c r="S7" s="11">
        <f>('Х-ЭР-1'!Y7+'Х-ЭР-2'!K7+'Х-ЭР-3'!Q7)/3</f>
        <v>1.6298701298701299</v>
      </c>
      <c r="T7" s="11">
        <f>('Х-ЭР-1'!Z7+'Х-ЭР-2'!L7+'Х-ЭР-3'!R7)/3</f>
        <v>2.4924242424242422</v>
      </c>
    </row>
    <row r="8" spans="1:20" ht="15.75" thickBot="1">
      <c r="A8" s="33">
        <v>4</v>
      </c>
      <c r="B8" s="35" t="s">
        <v>36</v>
      </c>
      <c r="C8" s="20">
        <v>1</v>
      </c>
      <c r="D8" s="2">
        <v>3</v>
      </c>
      <c r="E8" s="2">
        <v>2</v>
      </c>
      <c r="F8" s="2">
        <v>3</v>
      </c>
      <c r="G8" s="2">
        <v>2</v>
      </c>
      <c r="H8" s="2">
        <v>3</v>
      </c>
      <c r="I8" s="2">
        <v>1</v>
      </c>
      <c r="J8" s="2">
        <v>2</v>
      </c>
      <c r="K8" s="2">
        <v>2</v>
      </c>
      <c r="L8" s="2">
        <v>3</v>
      </c>
      <c r="M8" s="2">
        <v>2</v>
      </c>
      <c r="N8" s="2">
        <v>3</v>
      </c>
      <c r="O8" s="2">
        <v>2</v>
      </c>
      <c r="P8" s="2">
        <v>3</v>
      </c>
      <c r="Q8" s="6">
        <f t="shared" si="0"/>
        <v>1.7142857142857142</v>
      </c>
      <c r="R8" s="6">
        <f t="shared" si="1"/>
        <v>2.8571428571428572</v>
      </c>
      <c r="S8" s="11">
        <f>('Х-ЭР-1'!Y8+'Х-ЭР-2'!K8+'Х-ЭР-3'!Q8)/3</f>
        <v>1.9653679653679654</v>
      </c>
      <c r="T8" s="11">
        <f>('Х-ЭР-1'!Z8+'Х-ЭР-2'!L8+'Х-ЭР-3'!R8)/3</f>
        <v>2.9523809523809526</v>
      </c>
    </row>
    <row r="9" spans="1:20" ht="15.75" thickBot="1">
      <c r="A9" s="33">
        <v>5</v>
      </c>
      <c r="B9" s="35" t="s">
        <v>37</v>
      </c>
      <c r="C9" s="20">
        <v>1</v>
      </c>
      <c r="D9" s="2">
        <v>2</v>
      </c>
      <c r="E9" s="2">
        <v>2</v>
      </c>
      <c r="F9" s="2">
        <v>3</v>
      </c>
      <c r="G9" s="2">
        <v>1</v>
      </c>
      <c r="H9" s="2">
        <v>2</v>
      </c>
      <c r="I9" s="2">
        <v>2</v>
      </c>
      <c r="J9" s="2">
        <v>3</v>
      </c>
      <c r="K9" s="2">
        <v>2</v>
      </c>
      <c r="L9" s="2">
        <v>3</v>
      </c>
      <c r="M9" s="2">
        <v>2</v>
      </c>
      <c r="N9" s="2">
        <v>3</v>
      </c>
      <c r="O9" s="2">
        <v>2</v>
      </c>
      <c r="P9" s="2">
        <v>3</v>
      </c>
      <c r="Q9" s="6">
        <f t="shared" si="0"/>
        <v>1.7142857142857142</v>
      </c>
      <c r="R9" s="6">
        <f t="shared" si="1"/>
        <v>2.7142857142857144</v>
      </c>
      <c r="S9" s="11">
        <f>('Х-ЭР-1'!Y9+'Х-ЭР-2'!K9+'Х-ЭР-3'!Q9)/3</f>
        <v>1.8744588744588746</v>
      </c>
      <c r="T9" s="11">
        <f>('Х-ЭР-1'!Z9+'Х-ЭР-2'!L9+'Х-ЭР-3'!R9)/3</f>
        <v>2.8441558441558441</v>
      </c>
    </row>
    <row r="10" spans="1:20" ht="15.75" thickBot="1">
      <c r="A10" s="33">
        <v>6</v>
      </c>
      <c r="B10" s="35" t="s">
        <v>38</v>
      </c>
      <c r="C10" s="20">
        <v>2</v>
      </c>
      <c r="D10" s="2">
        <v>2</v>
      </c>
      <c r="E10" s="2">
        <v>2</v>
      </c>
      <c r="F10" s="2">
        <v>2</v>
      </c>
      <c r="G10" s="2">
        <v>2</v>
      </c>
      <c r="H10" s="2">
        <v>3</v>
      </c>
      <c r="I10" s="2">
        <v>2</v>
      </c>
      <c r="J10" s="2">
        <v>2</v>
      </c>
      <c r="K10" s="2">
        <v>2</v>
      </c>
      <c r="L10" s="2">
        <v>2</v>
      </c>
      <c r="M10" s="2">
        <v>2</v>
      </c>
      <c r="N10" s="2">
        <v>2</v>
      </c>
      <c r="O10" s="2">
        <v>2</v>
      </c>
      <c r="P10" s="2">
        <v>2</v>
      </c>
      <c r="Q10" s="6">
        <f t="shared" si="0"/>
        <v>2</v>
      </c>
      <c r="R10" s="6">
        <f t="shared" si="1"/>
        <v>2.1428571428571428</v>
      </c>
      <c r="S10" s="11">
        <f>('Х-ЭР-1'!Y10+'Х-ЭР-2'!K10+'Х-ЭР-3'!Q10)/3</f>
        <v>1.9696969696969697</v>
      </c>
      <c r="T10" s="11">
        <f>('Х-ЭР-1'!Z10+'Х-ЭР-2'!L10+'Х-ЭР-3'!R10)/3</f>
        <v>2.714285714285714</v>
      </c>
    </row>
    <row r="11" spans="1:20" ht="15.75" thickBot="1">
      <c r="A11" s="33">
        <v>7</v>
      </c>
      <c r="B11" s="35" t="s">
        <v>39</v>
      </c>
      <c r="C11" s="20">
        <v>1</v>
      </c>
      <c r="D11" s="2">
        <v>2</v>
      </c>
      <c r="E11" s="2">
        <v>2</v>
      </c>
      <c r="F11" s="2">
        <v>2</v>
      </c>
      <c r="G11" s="2">
        <v>1</v>
      </c>
      <c r="H11" s="2">
        <v>2</v>
      </c>
      <c r="I11" s="2">
        <v>2</v>
      </c>
      <c r="J11" s="2">
        <v>2</v>
      </c>
      <c r="K11" s="2">
        <v>1</v>
      </c>
      <c r="L11" s="2">
        <v>2</v>
      </c>
      <c r="M11" s="2">
        <v>2</v>
      </c>
      <c r="N11" s="2">
        <v>2</v>
      </c>
      <c r="O11" s="2">
        <v>1</v>
      </c>
      <c r="P11" s="2">
        <v>2</v>
      </c>
      <c r="Q11" s="6">
        <f t="shared" si="0"/>
        <v>1.4285714285714286</v>
      </c>
      <c r="R11" s="6">
        <f t="shared" si="1"/>
        <v>2</v>
      </c>
      <c r="S11" s="11">
        <f>('Х-ЭР-1'!Y11+'Х-ЭР-2'!K11+'Х-ЭР-3'!Q11)/3</f>
        <v>1.6655844155844157</v>
      </c>
      <c r="T11" s="11">
        <f>('Х-ЭР-1'!Z11+'Х-ЭР-2'!L11+'Х-ЭР-3'!R11)/3</f>
        <v>2.4924242424242422</v>
      </c>
    </row>
    <row r="12" spans="1:20" ht="15.75" thickBot="1">
      <c r="A12" s="33">
        <v>8</v>
      </c>
      <c r="B12" s="35" t="s">
        <v>40</v>
      </c>
      <c r="C12" s="20">
        <v>2</v>
      </c>
      <c r="D12" s="2">
        <v>2</v>
      </c>
      <c r="E12" s="2">
        <v>1</v>
      </c>
      <c r="F12" s="2">
        <v>2</v>
      </c>
      <c r="G12" s="2">
        <v>2</v>
      </c>
      <c r="H12" s="2">
        <v>2</v>
      </c>
      <c r="I12" s="2">
        <v>1</v>
      </c>
      <c r="J12" s="2">
        <v>2</v>
      </c>
      <c r="K12" s="2">
        <v>2</v>
      </c>
      <c r="L12" s="2">
        <v>2</v>
      </c>
      <c r="M12" s="2">
        <v>2</v>
      </c>
      <c r="N12" s="2">
        <v>2</v>
      </c>
      <c r="O12" s="2">
        <v>2</v>
      </c>
      <c r="P12" s="2">
        <v>2</v>
      </c>
      <c r="Q12" s="6">
        <f t="shared" si="0"/>
        <v>1.7142857142857142</v>
      </c>
      <c r="R12" s="6">
        <f t="shared" si="1"/>
        <v>2</v>
      </c>
      <c r="S12" s="11">
        <f>('Х-ЭР-1'!Y12+'Х-ЭР-2'!K12+'Х-ЭР-3'!Q12)/3</f>
        <v>1.8441558441558443</v>
      </c>
      <c r="T12" s="11">
        <f>('Х-ЭР-1'!Z12+'Х-ЭР-2'!L12+'Х-ЭР-3'!R12)/3</f>
        <v>2.606060606060606</v>
      </c>
    </row>
    <row r="13" spans="1:20" ht="15.75" thickBot="1">
      <c r="A13" s="33">
        <v>9</v>
      </c>
      <c r="B13" s="35" t="s">
        <v>41</v>
      </c>
      <c r="C13" s="20">
        <v>2</v>
      </c>
      <c r="D13" s="2">
        <v>2</v>
      </c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>
        <v>2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6">
        <f t="shared" si="0"/>
        <v>2</v>
      </c>
      <c r="R13" s="6">
        <f t="shared" si="1"/>
        <v>2</v>
      </c>
      <c r="S13" s="11">
        <f>('Х-ЭР-1'!Y13+'Х-ЭР-2'!K13+'Х-ЭР-3'!Q13)/3</f>
        <v>1.7651515151515149</v>
      </c>
      <c r="T13" s="11">
        <f>('Х-ЭР-1'!Z13+'Х-ЭР-2'!L13+'Х-ЭР-3'!R13)/3</f>
        <v>2.3409090909090913</v>
      </c>
    </row>
    <row r="14" spans="1:20" ht="15.75" thickBot="1">
      <c r="A14" s="33">
        <v>10</v>
      </c>
      <c r="B14" s="35" t="s">
        <v>42</v>
      </c>
      <c r="C14" s="20">
        <v>2</v>
      </c>
      <c r="D14" s="2">
        <v>2</v>
      </c>
      <c r="E14" s="2">
        <v>2</v>
      </c>
      <c r="F14" s="2">
        <v>3</v>
      </c>
      <c r="G14" s="2">
        <v>3</v>
      </c>
      <c r="H14" s="2">
        <v>3</v>
      </c>
      <c r="I14" s="2">
        <v>2</v>
      </c>
      <c r="J14" s="2">
        <v>3</v>
      </c>
      <c r="K14" s="2">
        <v>3</v>
      </c>
      <c r="L14" s="2">
        <v>3</v>
      </c>
      <c r="M14" s="2">
        <v>2</v>
      </c>
      <c r="N14" s="2">
        <v>3</v>
      </c>
      <c r="O14" s="2">
        <v>2</v>
      </c>
      <c r="P14" s="2">
        <v>3</v>
      </c>
      <c r="Q14" s="6">
        <f t="shared" si="0"/>
        <v>2.2857142857142856</v>
      </c>
      <c r="R14" s="6">
        <f t="shared" si="1"/>
        <v>2.8571428571428572</v>
      </c>
      <c r="S14" s="11">
        <f>('Х-ЭР-1'!Y14+'Х-ЭР-2'!K14+'Х-ЭР-3'!Q14)/3</f>
        <v>2.0725108225108224</v>
      </c>
      <c r="T14" s="11">
        <f>('Х-ЭР-1'!Z14+'Х-ЭР-2'!L14+'Х-ЭР-3'!R14)/3</f>
        <v>2.8690476190476191</v>
      </c>
    </row>
    <row r="15" spans="1:20" ht="15.75" thickBot="1">
      <c r="A15" s="33">
        <v>11</v>
      </c>
      <c r="B15" s="35" t="s">
        <v>43</v>
      </c>
      <c r="C15" s="20">
        <v>2</v>
      </c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>
        <v>2</v>
      </c>
      <c r="J15" s="2">
        <v>2</v>
      </c>
      <c r="K15" s="2">
        <v>3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6">
        <f t="shared" si="0"/>
        <v>2.1428571428571428</v>
      </c>
      <c r="R15" s="6">
        <f t="shared" si="1"/>
        <v>2</v>
      </c>
      <c r="S15" s="11">
        <f>('Х-ЭР-1'!Y15+'Х-ЭР-2'!K15+'Х-ЭР-3'!Q15)/3</f>
        <v>2.0173160173160176</v>
      </c>
      <c r="T15" s="11">
        <f>('Х-ЭР-1'!Z15+'Х-ЭР-2'!L15+'Х-ЭР-3'!R15)/3</f>
        <v>2.5227272727272729</v>
      </c>
    </row>
    <row r="16" spans="1:20" ht="15.75" thickBot="1">
      <c r="A16" s="33">
        <v>12</v>
      </c>
      <c r="B16" s="35" t="s">
        <v>44</v>
      </c>
      <c r="C16" s="20">
        <v>2</v>
      </c>
      <c r="D16" s="2">
        <v>2</v>
      </c>
      <c r="E16" s="2">
        <v>2</v>
      </c>
      <c r="F16" s="2">
        <v>3</v>
      </c>
      <c r="G16" s="2">
        <v>2</v>
      </c>
      <c r="H16" s="2">
        <v>2</v>
      </c>
      <c r="I16" s="2">
        <v>3</v>
      </c>
      <c r="J16" s="2">
        <v>3</v>
      </c>
      <c r="K16" s="2">
        <v>2</v>
      </c>
      <c r="L16" s="2">
        <v>3</v>
      </c>
      <c r="M16" s="2">
        <v>3</v>
      </c>
      <c r="N16" s="2">
        <v>3</v>
      </c>
      <c r="O16" s="2">
        <v>2</v>
      </c>
      <c r="P16" s="2">
        <v>3</v>
      </c>
      <c r="Q16" s="6">
        <f t="shared" si="0"/>
        <v>2.2857142857142856</v>
      </c>
      <c r="R16" s="6">
        <f t="shared" si="1"/>
        <v>2.7142857142857144</v>
      </c>
      <c r="S16" s="11">
        <f>('Х-ЭР-1'!Y16+'Х-ЭР-2'!K16+'Х-ЭР-3'!Q16)/3</f>
        <v>2.1558441558441559</v>
      </c>
      <c r="T16" s="11">
        <f>('Х-ЭР-1'!Z16+'Х-ЭР-2'!L16+'Х-ЭР-3'!R16)/3</f>
        <v>2.9047619047619051</v>
      </c>
    </row>
    <row r="17" spans="1:20" ht="15.75" thickBot="1">
      <c r="A17" s="33">
        <v>13</v>
      </c>
      <c r="B17" s="35" t="s">
        <v>45</v>
      </c>
      <c r="C17" s="20">
        <v>1</v>
      </c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>
        <v>1</v>
      </c>
      <c r="J17" s="2">
        <v>1</v>
      </c>
      <c r="K17" s="2">
        <v>1</v>
      </c>
      <c r="L17" s="2">
        <v>2</v>
      </c>
      <c r="M17" s="2">
        <v>2</v>
      </c>
      <c r="N17" s="2">
        <v>2</v>
      </c>
      <c r="O17" s="2">
        <v>1</v>
      </c>
      <c r="P17" s="2">
        <v>2</v>
      </c>
      <c r="Q17" s="6">
        <f t="shared" si="0"/>
        <v>1.4285714285714286</v>
      </c>
      <c r="R17" s="6">
        <f t="shared" si="1"/>
        <v>1.8571428571428572</v>
      </c>
      <c r="S17" s="11">
        <f>('Х-ЭР-1'!Y17+'Х-ЭР-2'!K17+'Х-ЭР-3'!Q17)/3</f>
        <v>1.5974025974025974</v>
      </c>
      <c r="T17" s="11">
        <f>('Х-ЭР-1'!Z17+'Х-ЭР-2'!L17+'Х-ЭР-3'!R17)/3</f>
        <v>2.3766233766233769</v>
      </c>
    </row>
    <row r="18" spans="1:20" ht="15.75" thickBot="1">
      <c r="A18" s="33">
        <v>14</v>
      </c>
      <c r="B18" s="35" t="s">
        <v>46</v>
      </c>
      <c r="C18" s="20">
        <v>2</v>
      </c>
      <c r="D18" s="2">
        <v>3</v>
      </c>
      <c r="E18" s="2">
        <v>3</v>
      </c>
      <c r="F18" s="2">
        <v>3</v>
      </c>
      <c r="G18" s="2">
        <v>2</v>
      </c>
      <c r="H18" s="2">
        <v>3</v>
      </c>
      <c r="I18" s="2">
        <v>2</v>
      </c>
      <c r="J18" s="2">
        <v>2</v>
      </c>
      <c r="K18" s="2">
        <v>2</v>
      </c>
      <c r="L18" s="2">
        <v>3</v>
      </c>
      <c r="M18" s="2">
        <v>3</v>
      </c>
      <c r="N18" s="2">
        <v>3</v>
      </c>
      <c r="O18" s="2">
        <v>2</v>
      </c>
      <c r="P18" s="2">
        <v>3</v>
      </c>
      <c r="Q18" s="6">
        <f t="shared" si="0"/>
        <v>2.2857142857142856</v>
      </c>
      <c r="R18" s="6">
        <f t="shared" si="1"/>
        <v>2.8571428571428572</v>
      </c>
      <c r="S18" s="11">
        <f>('Х-ЭР-1'!Y18+'Х-ЭР-2'!K18+'Х-ЭР-3'!Q18)/3</f>
        <v>1.9816017316017316</v>
      </c>
      <c r="T18" s="11">
        <f>('Х-ЭР-1'!Z18+'Х-ЭР-2'!L18+'Х-ЭР-3'!R18)/3</f>
        <v>2.8387445887445888</v>
      </c>
    </row>
    <row r="19" spans="1:20" ht="15.75" thickBot="1">
      <c r="A19" s="33">
        <v>15</v>
      </c>
      <c r="B19" s="35" t="s">
        <v>47</v>
      </c>
      <c r="C19" s="20">
        <v>1</v>
      </c>
      <c r="D19" s="2">
        <v>3</v>
      </c>
      <c r="E19" s="2">
        <v>2</v>
      </c>
      <c r="F19" s="2">
        <v>3</v>
      </c>
      <c r="G19" s="2">
        <v>1</v>
      </c>
      <c r="H19" s="2">
        <v>3</v>
      </c>
      <c r="I19" s="2">
        <v>2</v>
      </c>
      <c r="J19" s="2">
        <v>2</v>
      </c>
      <c r="K19" s="2">
        <v>2</v>
      </c>
      <c r="L19" s="2">
        <v>3</v>
      </c>
      <c r="M19" s="2">
        <v>2</v>
      </c>
      <c r="N19" s="2">
        <v>3</v>
      </c>
      <c r="O19" s="2">
        <v>1</v>
      </c>
      <c r="P19" s="2">
        <v>3</v>
      </c>
      <c r="Q19" s="6">
        <f t="shared" si="0"/>
        <v>1.5714285714285714</v>
      </c>
      <c r="R19" s="6">
        <f t="shared" si="1"/>
        <v>2.8571428571428572</v>
      </c>
      <c r="S19" s="11">
        <f>('Х-ЭР-1'!Y19+'Х-ЭР-2'!K19+'Х-ЭР-3'!Q19)/3</f>
        <v>1.9177489177489175</v>
      </c>
      <c r="T19" s="11">
        <f>('Х-ЭР-1'!Z19+'Х-ЭР-2'!L19+'Х-ЭР-3'!R19)/3</f>
        <v>2.9220779220779218</v>
      </c>
    </row>
    <row r="20" spans="1:20" ht="15.75" thickBot="1">
      <c r="A20" s="33">
        <v>16</v>
      </c>
      <c r="B20" s="35" t="s">
        <v>48</v>
      </c>
      <c r="C20" s="20">
        <v>1</v>
      </c>
      <c r="D20" s="2">
        <v>2</v>
      </c>
      <c r="E20" s="2">
        <v>2</v>
      </c>
      <c r="F20" s="2">
        <v>2</v>
      </c>
      <c r="G20" s="2">
        <v>1</v>
      </c>
      <c r="H20" s="2">
        <v>2</v>
      </c>
      <c r="I20" s="2">
        <v>1</v>
      </c>
      <c r="J20" s="2">
        <v>1</v>
      </c>
      <c r="K20" s="2">
        <v>2</v>
      </c>
      <c r="L20" s="2">
        <v>2</v>
      </c>
      <c r="M20" s="2">
        <v>2</v>
      </c>
      <c r="N20" s="2">
        <v>2</v>
      </c>
      <c r="O20" s="2">
        <v>1</v>
      </c>
      <c r="P20" s="2">
        <v>2</v>
      </c>
      <c r="Q20" s="6">
        <f t="shared" si="0"/>
        <v>1.4285714285714286</v>
      </c>
      <c r="R20" s="6">
        <f t="shared" si="1"/>
        <v>1.8571428571428572</v>
      </c>
      <c r="S20" s="11">
        <f>('Х-ЭР-1'!Y20+'Х-ЭР-2'!K20+'Х-ЭР-3'!Q20)/3</f>
        <v>1.7792207792207793</v>
      </c>
      <c r="T20" s="11">
        <f>('Х-ЭР-1'!Z20+'Х-ЭР-2'!L20+'Х-ЭР-3'!R20)/3</f>
        <v>2.5584415584415585</v>
      </c>
    </row>
    <row r="21" spans="1:20" ht="15.75" thickBot="1">
      <c r="A21" s="33">
        <v>17</v>
      </c>
      <c r="B21" s="35" t="s">
        <v>49</v>
      </c>
      <c r="C21" s="20">
        <v>2</v>
      </c>
      <c r="D21" s="2">
        <v>2</v>
      </c>
      <c r="E21" s="2">
        <v>3</v>
      </c>
      <c r="F21" s="2">
        <v>3</v>
      </c>
      <c r="G21" s="2">
        <v>3</v>
      </c>
      <c r="H21" s="2">
        <v>3</v>
      </c>
      <c r="I21" s="2">
        <v>3</v>
      </c>
      <c r="J21" s="2">
        <v>3</v>
      </c>
      <c r="K21" s="2">
        <v>2</v>
      </c>
      <c r="L21" s="2">
        <v>3</v>
      </c>
      <c r="M21" s="2">
        <v>2</v>
      </c>
      <c r="N21" s="2">
        <v>3</v>
      </c>
      <c r="O21" s="2">
        <v>2</v>
      </c>
      <c r="P21" s="2">
        <v>3</v>
      </c>
      <c r="Q21" s="6">
        <f t="shared" si="0"/>
        <v>2.4285714285714284</v>
      </c>
      <c r="R21" s="6">
        <f t="shared" si="1"/>
        <v>2.8571428571428572</v>
      </c>
      <c r="S21" s="11">
        <f>('Х-ЭР-1'!Y21+'Х-ЭР-2'!K21+'Х-ЭР-3'!Q21)/3</f>
        <v>2.2034632034632033</v>
      </c>
      <c r="T21" s="11">
        <f>('Х-ЭР-1'!Z21+'Х-ЭР-2'!L21+'Х-ЭР-3'!R21)/3</f>
        <v>2.891774891774892</v>
      </c>
    </row>
    <row r="22" spans="1:20" ht="15.75" thickBot="1">
      <c r="A22" s="33">
        <v>18</v>
      </c>
      <c r="B22" s="35" t="s">
        <v>50</v>
      </c>
      <c r="C22" s="20">
        <v>2</v>
      </c>
      <c r="D22" s="2">
        <v>2</v>
      </c>
      <c r="E22" s="2">
        <v>3</v>
      </c>
      <c r="F22" s="2">
        <v>3</v>
      </c>
      <c r="G22" s="2">
        <v>2</v>
      </c>
      <c r="H22" s="2">
        <v>2</v>
      </c>
      <c r="I22" s="2">
        <v>3</v>
      </c>
      <c r="J22" s="2">
        <v>3</v>
      </c>
      <c r="K22" s="2">
        <v>2</v>
      </c>
      <c r="L22" s="2">
        <v>2</v>
      </c>
      <c r="M22" s="2">
        <v>2</v>
      </c>
      <c r="N22" s="2">
        <v>3</v>
      </c>
      <c r="O22" s="2">
        <v>2</v>
      </c>
      <c r="P22" s="2">
        <v>3</v>
      </c>
      <c r="Q22" s="6">
        <f t="shared" si="0"/>
        <v>2.2857142857142856</v>
      </c>
      <c r="R22" s="6">
        <f t="shared" si="1"/>
        <v>2.5714285714285716</v>
      </c>
      <c r="S22" s="11">
        <f>('Х-ЭР-1'!Y22+'Х-ЭР-2'!K22+'Х-ЭР-3'!Q22)/3</f>
        <v>2.1558441558441559</v>
      </c>
      <c r="T22" s="11">
        <f>('Х-ЭР-1'!Z22+'Х-ЭР-2'!L22+'Х-ЭР-3'!R22)/3</f>
        <v>2.8571428571428572</v>
      </c>
    </row>
    <row r="23" spans="1:20" ht="15.75" thickBot="1">
      <c r="A23" s="33">
        <v>19</v>
      </c>
      <c r="B23" s="35" t="s">
        <v>51</v>
      </c>
      <c r="C23" s="20">
        <v>2</v>
      </c>
      <c r="D23" s="2">
        <v>2</v>
      </c>
      <c r="E23" s="2">
        <v>2</v>
      </c>
      <c r="F23" s="2">
        <v>2</v>
      </c>
      <c r="G23" s="2">
        <v>3</v>
      </c>
      <c r="H23" s="2">
        <v>2</v>
      </c>
      <c r="I23" s="2">
        <v>2</v>
      </c>
      <c r="J23" s="2">
        <v>2</v>
      </c>
      <c r="K23" s="2">
        <v>3</v>
      </c>
      <c r="L23" s="2">
        <v>2</v>
      </c>
      <c r="M23" s="2">
        <v>3</v>
      </c>
      <c r="N23" s="2">
        <v>2</v>
      </c>
      <c r="O23" s="2">
        <v>2</v>
      </c>
      <c r="P23" s="2">
        <v>2</v>
      </c>
      <c r="Q23" s="6">
        <f t="shared" si="0"/>
        <v>2.4285714285714284</v>
      </c>
      <c r="R23" s="6">
        <f t="shared" si="1"/>
        <v>2</v>
      </c>
      <c r="S23" s="11">
        <f>('Х-ЭР-1'!Y23+'Х-ЭР-2'!K23+'Х-ЭР-3'!Q23)/3</f>
        <v>2.1125541125541125</v>
      </c>
      <c r="T23" s="11">
        <f>('Х-ЭР-1'!Z23+'Х-ЭР-2'!L23+'Х-ЭР-3'!R23)/3</f>
        <v>2.606060606060606</v>
      </c>
    </row>
    <row r="24" spans="1:20" ht="15.75" thickBot="1">
      <c r="A24" s="33">
        <v>20</v>
      </c>
      <c r="B24" s="35" t="s">
        <v>52</v>
      </c>
      <c r="C24" s="20">
        <v>2</v>
      </c>
      <c r="D24" s="2">
        <v>2</v>
      </c>
      <c r="E24" s="2">
        <v>3</v>
      </c>
      <c r="F24" s="2">
        <v>3</v>
      </c>
      <c r="G24" s="2">
        <v>3</v>
      </c>
      <c r="H24" s="2">
        <v>3</v>
      </c>
      <c r="I24" s="2">
        <v>3</v>
      </c>
      <c r="J24" s="2">
        <v>3</v>
      </c>
      <c r="K24" s="2">
        <v>2</v>
      </c>
      <c r="L24" s="2">
        <v>3</v>
      </c>
      <c r="M24" s="2">
        <v>2</v>
      </c>
      <c r="N24" s="2">
        <v>3</v>
      </c>
      <c r="O24" s="2">
        <v>3</v>
      </c>
      <c r="P24" s="2">
        <v>3</v>
      </c>
      <c r="Q24" s="6">
        <f t="shared" si="0"/>
        <v>2.5714285714285716</v>
      </c>
      <c r="R24" s="6">
        <f t="shared" si="1"/>
        <v>2.8571428571428572</v>
      </c>
      <c r="S24" s="11">
        <f>('Х-ЭР-1'!Y24+'Х-ЭР-2'!K24+'Х-ЭР-3'!Q24)/3</f>
        <v>2.1601731601731604</v>
      </c>
      <c r="T24" s="11">
        <f>('Х-ЭР-1'!Z24+'Х-ЭР-2'!L24+'Х-ЭР-3'!R24)/3</f>
        <v>2.9523809523809526</v>
      </c>
    </row>
    <row r="25" spans="1:20" ht="15.75" thickBot="1">
      <c r="A25" s="33">
        <v>21</v>
      </c>
      <c r="B25" s="35" t="s">
        <v>53</v>
      </c>
      <c r="C25" s="20">
        <v>2</v>
      </c>
      <c r="D25" s="2">
        <v>2</v>
      </c>
      <c r="E25" s="2">
        <v>2</v>
      </c>
      <c r="F25" s="2">
        <v>2</v>
      </c>
      <c r="G25" s="2">
        <v>2</v>
      </c>
      <c r="H25" s="2">
        <v>2</v>
      </c>
      <c r="I25" s="2">
        <v>1</v>
      </c>
      <c r="J25" s="2">
        <v>2</v>
      </c>
      <c r="K25" s="2">
        <v>2</v>
      </c>
      <c r="L25" s="2">
        <v>2</v>
      </c>
      <c r="M25" s="2">
        <v>2</v>
      </c>
      <c r="N25" s="2">
        <v>2</v>
      </c>
      <c r="O25" s="2">
        <v>2</v>
      </c>
      <c r="P25" s="2">
        <v>2</v>
      </c>
      <c r="Q25" s="6">
        <f t="shared" si="0"/>
        <v>1.8571428571428572</v>
      </c>
      <c r="R25" s="6">
        <f t="shared" si="1"/>
        <v>2</v>
      </c>
      <c r="S25" s="11">
        <f>('Х-ЭР-1'!Y25+'Х-ЭР-2'!K25+'Х-ЭР-3'!Q25)/3</f>
        <v>1.9220779220779221</v>
      </c>
      <c r="T25" s="11">
        <f>('Х-ЭР-1'!Z25+'Х-ЭР-2'!L25+'Х-ЭР-3'!R25)/3</f>
        <v>2.6363636363636362</v>
      </c>
    </row>
    <row r="26" spans="1:20" ht="15.75" thickBot="1">
      <c r="A26" s="33">
        <v>22</v>
      </c>
      <c r="B26" s="35" t="s">
        <v>54</v>
      </c>
      <c r="C26" s="20">
        <v>2</v>
      </c>
      <c r="D26" s="2">
        <v>2</v>
      </c>
      <c r="E26" s="2">
        <v>1</v>
      </c>
      <c r="F26" s="2">
        <v>2</v>
      </c>
      <c r="G26" s="2">
        <v>2</v>
      </c>
      <c r="H26" s="2">
        <v>2</v>
      </c>
      <c r="I26" s="2">
        <v>2</v>
      </c>
      <c r="J26" s="2">
        <v>2</v>
      </c>
      <c r="K26" s="2">
        <v>2</v>
      </c>
      <c r="L26" s="2">
        <v>2</v>
      </c>
      <c r="M26" s="2">
        <v>1</v>
      </c>
      <c r="N26" s="2">
        <v>2</v>
      </c>
      <c r="O26" s="2">
        <v>2</v>
      </c>
      <c r="P26" s="2">
        <v>2</v>
      </c>
      <c r="Q26" s="6">
        <f t="shared" si="0"/>
        <v>1.7142857142857142</v>
      </c>
      <c r="R26" s="6">
        <f t="shared" si="1"/>
        <v>2</v>
      </c>
      <c r="S26" s="11">
        <f>('Х-ЭР-1'!Y26+'Х-ЭР-2'!K26+'Х-ЭР-3'!Q26)/3</f>
        <v>1.8744588744588746</v>
      </c>
      <c r="T26" s="11">
        <f>('Х-ЭР-1'!Z26+'Х-ЭР-2'!L26+'Х-ЭР-3'!R26)/3</f>
        <v>2.606060606060606</v>
      </c>
    </row>
    <row r="27" spans="1:20" ht="15.75" thickBot="1">
      <c r="A27" s="33">
        <v>23</v>
      </c>
      <c r="B27" s="35" t="s">
        <v>55</v>
      </c>
      <c r="C27" s="20">
        <v>2</v>
      </c>
      <c r="D27" s="2">
        <v>2</v>
      </c>
      <c r="E27" s="2">
        <v>2</v>
      </c>
      <c r="F27" s="2">
        <v>3</v>
      </c>
      <c r="G27" s="2">
        <v>2</v>
      </c>
      <c r="H27" s="2">
        <v>3</v>
      </c>
      <c r="I27" s="2">
        <v>2</v>
      </c>
      <c r="J27" s="2">
        <v>3</v>
      </c>
      <c r="K27" s="2">
        <v>2</v>
      </c>
      <c r="L27" s="2">
        <v>3</v>
      </c>
      <c r="M27" s="2">
        <v>2</v>
      </c>
      <c r="N27" s="2">
        <v>3</v>
      </c>
      <c r="O27" s="2">
        <v>2</v>
      </c>
      <c r="P27" s="2">
        <v>3</v>
      </c>
      <c r="Q27" s="6">
        <f t="shared" si="0"/>
        <v>2</v>
      </c>
      <c r="R27" s="6">
        <f t="shared" si="1"/>
        <v>2.8571428571428572</v>
      </c>
      <c r="S27" s="11">
        <f>('Х-ЭР-1'!Y27+'Х-ЭР-2'!K27+'Х-ЭР-3'!Q27)/3</f>
        <v>2</v>
      </c>
      <c r="T27" s="11">
        <f>('Х-ЭР-1'!Z27+'Х-ЭР-2'!L27+'Х-ЭР-3'!R27)/3</f>
        <v>2.891774891774892</v>
      </c>
    </row>
    <row r="28" spans="1:20" ht="15.75" thickBot="1">
      <c r="A28" s="33">
        <v>24</v>
      </c>
      <c r="B28" s="35" t="s">
        <v>68</v>
      </c>
      <c r="C28" s="20"/>
      <c r="D28" s="2">
        <v>2</v>
      </c>
      <c r="E28" s="2"/>
      <c r="F28" s="2">
        <v>2</v>
      </c>
      <c r="G28" s="2"/>
      <c r="H28" s="2">
        <v>2</v>
      </c>
      <c r="I28" s="2"/>
      <c r="J28" s="2">
        <v>2</v>
      </c>
      <c r="K28" s="2"/>
      <c r="L28" s="2">
        <v>2</v>
      </c>
      <c r="M28" s="2"/>
      <c r="N28" s="2">
        <v>2</v>
      </c>
      <c r="O28" s="2"/>
      <c r="P28" s="2">
        <v>2</v>
      </c>
      <c r="Q28" s="6">
        <f t="shared" si="0"/>
        <v>0</v>
      </c>
      <c r="R28" s="6">
        <f t="shared" si="1"/>
        <v>2</v>
      </c>
      <c r="S28" s="11">
        <f>('Х-ЭР-1'!Y28+'Х-ЭР-2'!K28+'Х-ЭР-3'!Q28)/3</f>
        <v>0</v>
      </c>
      <c r="T28" s="11">
        <f>('Х-ЭР-1'!Z28+'Х-ЭР-2'!L28+'Х-ЭР-3'!R28)/3</f>
        <v>2.3181818181818183</v>
      </c>
    </row>
    <row r="29" spans="1:20" ht="15.75" thickBot="1">
      <c r="A29" s="33">
        <v>25</v>
      </c>
      <c r="B29" s="34" t="s">
        <v>57</v>
      </c>
      <c r="C29" s="20">
        <v>2</v>
      </c>
      <c r="D29" s="2">
        <v>2</v>
      </c>
      <c r="E29" s="2">
        <v>2</v>
      </c>
      <c r="F29" s="2">
        <v>2</v>
      </c>
      <c r="G29" s="2">
        <v>3</v>
      </c>
      <c r="H29" s="2">
        <v>2</v>
      </c>
      <c r="I29" s="2">
        <v>2</v>
      </c>
      <c r="J29" s="2">
        <v>2</v>
      </c>
      <c r="K29" s="2">
        <v>1</v>
      </c>
      <c r="L29" s="2">
        <v>2</v>
      </c>
      <c r="M29" s="2">
        <v>2</v>
      </c>
      <c r="N29" s="2">
        <v>2</v>
      </c>
      <c r="O29" s="2">
        <v>2</v>
      </c>
      <c r="P29" s="2">
        <v>2</v>
      </c>
      <c r="Q29" s="6">
        <f t="shared" si="0"/>
        <v>2</v>
      </c>
      <c r="R29" s="6">
        <f t="shared" si="1"/>
        <v>2</v>
      </c>
      <c r="S29" s="11">
        <f>('Х-ЭР-1'!Y29+'Х-ЭР-2'!K29+'Х-ЭР-3'!Q29)/3</f>
        <v>2.0606060606060606</v>
      </c>
      <c r="T29" s="11">
        <f>('Х-ЭР-1'!Z29+'Х-ЭР-2'!L29+'Х-ЭР-3'!R29)/3</f>
        <v>2.6666666666666665</v>
      </c>
    </row>
    <row r="30" spans="1:20" ht="15.75" thickBot="1">
      <c r="A30" s="33">
        <v>26</v>
      </c>
      <c r="B30" s="35" t="s">
        <v>58</v>
      </c>
      <c r="C30" s="20">
        <v>2</v>
      </c>
      <c r="D30" s="2">
        <v>2</v>
      </c>
      <c r="E30" s="2">
        <v>3</v>
      </c>
      <c r="F30" s="2">
        <v>3</v>
      </c>
      <c r="G30" s="2">
        <v>2</v>
      </c>
      <c r="H30" s="2">
        <v>2</v>
      </c>
      <c r="I30" s="2">
        <v>3</v>
      </c>
      <c r="J30" s="2">
        <v>3</v>
      </c>
      <c r="K30" s="2">
        <v>2</v>
      </c>
      <c r="L30" s="2">
        <v>2</v>
      </c>
      <c r="M30" s="2">
        <v>2</v>
      </c>
      <c r="N30" s="2">
        <v>2</v>
      </c>
      <c r="O30" s="2">
        <v>2</v>
      </c>
      <c r="P30" s="2">
        <v>2</v>
      </c>
      <c r="Q30" s="6">
        <f t="shared" si="0"/>
        <v>2.2857142857142856</v>
      </c>
      <c r="R30" s="6">
        <f t="shared" si="1"/>
        <v>2.2857142857142856</v>
      </c>
      <c r="S30" s="11">
        <f>('Х-ЭР-1'!Y30+'Х-ЭР-2'!K30+'Х-ЭР-3'!Q30)/3</f>
        <v>2.0649350649350651</v>
      </c>
      <c r="T30" s="11">
        <f>('Х-ЭР-1'!Z30+'Х-ЭР-2'!L30+'Х-ЭР-3'!R30)/3</f>
        <v>2.5876623376623376</v>
      </c>
    </row>
    <row r="31" spans="1:20" ht="15.75" thickBot="1">
      <c r="A31" s="33">
        <v>27</v>
      </c>
      <c r="B31" s="35" t="s">
        <v>59</v>
      </c>
      <c r="C31" s="20">
        <v>2</v>
      </c>
      <c r="D31" s="2">
        <v>2</v>
      </c>
      <c r="E31" s="2">
        <v>1</v>
      </c>
      <c r="F31" s="2">
        <v>2</v>
      </c>
      <c r="G31" s="2">
        <v>2</v>
      </c>
      <c r="H31" s="2">
        <v>2</v>
      </c>
      <c r="I31" s="2">
        <v>2</v>
      </c>
      <c r="J31" s="2">
        <v>2</v>
      </c>
      <c r="K31" s="2">
        <v>1</v>
      </c>
      <c r="L31" s="2">
        <v>2</v>
      </c>
      <c r="M31" s="2">
        <v>2</v>
      </c>
      <c r="N31" s="2">
        <v>2</v>
      </c>
      <c r="O31" s="2">
        <v>2</v>
      </c>
      <c r="P31" s="2">
        <v>2</v>
      </c>
      <c r="Q31" s="6">
        <f t="shared" si="0"/>
        <v>1.7142857142857142</v>
      </c>
      <c r="R31" s="6">
        <f t="shared" si="1"/>
        <v>2</v>
      </c>
      <c r="S31" s="11">
        <f>('Х-ЭР-1'!Y31+'Х-ЭР-2'!K31+'Х-ЭР-3'!Q31)/3</f>
        <v>1.6926406926406925</v>
      </c>
      <c r="T31" s="11">
        <f>('Х-ЭР-1'!Z31+'Х-ЭР-2'!L31+'Х-ЭР-3'!R31)/3</f>
        <v>2.2803030303030303</v>
      </c>
    </row>
    <row r="32" spans="1:20" ht="15.75" thickBot="1">
      <c r="A32" s="33">
        <v>28</v>
      </c>
      <c r="B32" s="35" t="s">
        <v>60</v>
      </c>
      <c r="C32" s="20">
        <v>2</v>
      </c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>
        <v>3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6">
        <f t="shared" si="0"/>
        <v>2.1428571428571428</v>
      </c>
      <c r="R32" s="6">
        <f t="shared" si="1"/>
        <v>2</v>
      </c>
      <c r="S32" s="11">
        <f>('Х-ЭР-1'!Y32+'Х-ЭР-2'!K32+'Х-ЭР-3'!Q32)/3</f>
        <v>2.0173160173160176</v>
      </c>
      <c r="T32" s="11">
        <f>('Х-ЭР-1'!Z32+'Х-ЭР-2'!L32+'Х-ЭР-3'!R32)/3</f>
        <v>2.606060606060606</v>
      </c>
    </row>
    <row r="33" spans="1:20" ht="15.75" thickBot="1">
      <c r="A33" s="33">
        <v>29</v>
      </c>
      <c r="B33" s="35" t="s">
        <v>61</v>
      </c>
      <c r="C33" s="20">
        <v>2</v>
      </c>
      <c r="D33" s="2">
        <v>2</v>
      </c>
      <c r="E33" s="2">
        <v>2</v>
      </c>
      <c r="F33" s="2">
        <v>2</v>
      </c>
      <c r="G33" s="2">
        <v>2</v>
      </c>
      <c r="H33" s="2">
        <v>2</v>
      </c>
      <c r="I33" s="2">
        <v>2</v>
      </c>
      <c r="J33" s="2">
        <v>2</v>
      </c>
      <c r="K33" s="2">
        <v>1</v>
      </c>
      <c r="L33" s="2">
        <v>2</v>
      </c>
      <c r="M33" s="2">
        <v>1</v>
      </c>
      <c r="N33" s="2">
        <v>2</v>
      </c>
      <c r="O33" s="2">
        <v>2</v>
      </c>
      <c r="P33" s="2">
        <v>2</v>
      </c>
      <c r="Q33" s="6">
        <f t="shared" si="0"/>
        <v>1.7142857142857142</v>
      </c>
      <c r="R33" s="6">
        <f t="shared" si="1"/>
        <v>2</v>
      </c>
      <c r="S33" s="11">
        <f>('Х-ЭР-1'!Y33+'Х-ЭР-2'!K33+'Х-ЭР-3'!Q33)/3</f>
        <v>1.8744588744588746</v>
      </c>
      <c r="T33" s="11">
        <f>('Х-ЭР-1'!Z33+'Х-ЭР-2'!L33+'Х-ЭР-3'!R33)/3</f>
        <v>2.6363636363636362</v>
      </c>
    </row>
    <row r="34" spans="1:20">
      <c r="A34" s="33">
        <v>30</v>
      </c>
      <c r="B34" s="36" t="s">
        <v>62</v>
      </c>
      <c r="C34" s="20">
        <v>2</v>
      </c>
      <c r="D34" s="2">
        <v>2</v>
      </c>
      <c r="E34" s="2">
        <v>2</v>
      </c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6">
        <f t="shared" si="0"/>
        <v>2</v>
      </c>
      <c r="R34" s="6">
        <f t="shared" si="1"/>
        <v>2</v>
      </c>
      <c r="S34" s="11">
        <f>('Х-ЭР-1'!Y34+'Х-ЭР-2'!K34+'Х-ЭР-3'!Q34)/3</f>
        <v>1.9696969696969697</v>
      </c>
      <c r="T34" s="11">
        <f>('Х-ЭР-1'!Z34+'Х-ЭР-2'!L34+'Х-ЭР-3'!R34)/3</f>
        <v>2.606060606060606</v>
      </c>
    </row>
    <row r="35" spans="1:20" ht="15.75" thickBot="1">
      <c r="A35" s="33">
        <v>31</v>
      </c>
      <c r="B35" s="36" t="s">
        <v>67</v>
      </c>
      <c r="C35" s="20"/>
      <c r="D35" s="2">
        <v>2</v>
      </c>
      <c r="E35" s="2"/>
      <c r="F35" s="2">
        <v>2</v>
      </c>
      <c r="G35" s="2"/>
      <c r="H35" s="2">
        <v>2</v>
      </c>
      <c r="I35" s="2"/>
      <c r="J35" s="2">
        <v>2</v>
      </c>
      <c r="K35" s="2"/>
      <c r="L35" s="2">
        <v>2</v>
      </c>
      <c r="M35" s="2"/>
      <c r="N35" s="2">
        <v>2</v>
      </c>
      <c r="O35" s="2"/>
      <c r="P35" s="2">
        <v>2</v>
      </c>
      <c r="Q35" s="6">
        <f t="shared" ref="Q35" si="2">(C35+E35+G35+I35+K35+M35+O35)/7</f>
        <v>0</v>
      </c>
      <c r="R35" s="6">
        <f t="shared" ref="R35" si="3">(D35+F35+H35+J35+L35+N35+P35)/7</f>
        <v>2</v>
      </c>
      <c r="S35" s="11">
        <f>('Х-ЭР-1'!Y35+'Х-ЭР-2'!K35+'Х-ЭР-3'!Q35)/3</f>
        <v>0</v>
      </c>
      <c r="T35" s="11">
        <f>('Х-ЭР-1'!Z35+'Х-ЭР-2'!L35+'Х-ЭР-3'!R35)/3</f>
        <v>2.4848484848484849</v>
      </c>
    </row>
    <row r="36" spans="1:20" ht="15.75" thickBot="1">
      <c r="A36" s="33">
        <v>32</v>
      </c>
      <c r="B36" s="34" t="s">
        <v>63</v>
      </c>
      <c r="C36" s="20">
        <v>3</v>
      </c>
      <c r="D36" s="2">
        <v>3</v>
      </c>
      <c r="E36" s="2">
        <v>3</v>
      </c>
      <c r="F36" s="2">
        <v>3</v>
      </c>
      <c r="G36" s="2">
        <v>3</v>
      </c>
      <c r="H36" s="2">
        <v>3</v>
      </c>
      <c r="I36" s="2">
        <v>3</v>
      </c>
      <c r="J36" s="2">
        <v>3</v>
      </c>
      <c r="K36" s="2">
        <v>2</v>
      </c>
      <c r="L36" s="2">
        <v>3</v>
      </c>
      <c r="M36" s="2">
        <v>2</v>
      </c>
      <c r="N36" s="2">
        <v>3</v>
      </c>
      <c r="O36" s="2">
        <v>2</v>
      </c>
      <c r="P36" s="2">
        <v>3</v>
      </c>
      <c r="Q36" s="6">
        <f t="shared" si="0"/>
        <v>2.5714285714285716</v>
      </c>
      <c r="R36" s="6">
        <f t="shared" si="1"/>
        <v>3</v>
      </c>
      <c r="S36" s="11">
        <f>('Х-ЭР-1'!Y36+'Х-ЭР-2'!K36+'Х-ЭР-3'!Q36)/3</f>
        <v>2.2510822510822508</v>
      </c>
      <c r="T36" s="11">
        <f>('Х-ЭР-1'!Z36+'Х-ЭР-2'!L36+'Х-ЭР-3'!R36)/3</f>
        <v>2.9696969696969702</v>
      </c>
    </row>
    <row r="37" spans="1:20" ht="15.75" thickBot="1">
      <c r="A37" s="33">
        <v>33</v>
      </c>
      <c r="B37" s="35" t="s">
        <v>64</v>
      </c>
      <c r="C37" s="20">
        <v>2</v>
      </c>
      <c r="D37" s="2">
        <v>2</v>
      </c>
      <c r="E37" s="2">
        <v>3</v>
      </c>
      <c r="F37" s="2">
        <v>2</v>
      </c>
      <c r="G37" s="2">
        <v>3</v>
      </c>
      <c r="H37" s="2">
        <v>2</v>
      </c>
      <c r="I37" s="2">
        <v>3</v>
      </c>
      <c r="J37" s="2">
        <v>2</v>
      </c>
      <c r="K37" s="2">
        <v>2</v>
      </c>
      <c r="L37" s="2">
        <v>2</v>
      </c>
      <c r="M37" s="2">
        <v>2</v>
      </c>
      <c r="N37" s="2">
        <v>2</v>
      </c>
      <c r="O37" s="2">
        <v>2</v>
      </c>
      <c r="P37" s="2">
        <v>2</v>
      </c>
      <c r="Q37" s="6">
        <f t="shared" si="0"/>
        <v>2.4285714285714284</v>
      </c>
      <c r="R37" s="6">
        <f t="shared" si="1"/>
        <v>2</v>
      </c>
      <c r="S37" s="11">
        <f>('Х-ЭР-1'!Y37+'Х-ЭР-2'!K37+'Х-ЭР-3'!Q37)/3</f>
        <v>2.1125541125541125</v>
      </c>
      <c r="T37" s="11">
        <f>('Х-ЭР-1'!Z37+'Х-ЭР-2'!L37+'Х-ЭР-3'!R37)/3</f>
        <v>2.6363636363636362</v>
      </c>
    </row>
    <row r="38" spans="1:20" ht="15.75" thickBot="1">
      <c r="A38" s="33">
        <v>34</v>
      </c>
      <c r="B38" s="35" t="s">
        <v>65</v>
      </c>
      <c r="C38" s="20">
        <v>2</v>
      </c>
      <c r="D38" s="2">
        <v>2</v>
      </c>
      <c r="E38" s="2">
        <v>2</v>
      </c>
      <c r="F38" s="2">
        <v>2</v>
      </c>
      <c r="G38" s="2">
        <v>2</v>
      </c>
      <c r="H38" s="2">
        <v>2</v>
      </c>
      <c r="I38" s="2">
        <v>1</v>
      </c>
      <c r="J38" s="2">
        <v>2</v>
      </c>
      <c r="K38" s="2">
        <v>2</v>
      </c>
      <c r="L38" s="2">
        <v>2</v>
      </c>
      <c r="M38" s="2">
        <v>2</v>
      </c>
      <c r="N38" s="2">
        <v>2</v>
      </c>
      <c r="O38" s="2">
        <v>2</v>
      </c>
      <c r="P38" s="2">
        <v>2</v>
      </c>
      <c r="Q38" s="6">
        <f t="shared" si="0"/>
        <v>1.8571428571428572</v>
      </c>
      <c r="R38" s="6">
        <f t="shared" si="1"/>
        <v>2</v>
      </c>
      <c r="S38" s="11">
        <f>('Х-ЭР-1'!Y38+'Х-ЭР-2'!K38+'Х-ЭР-3'!Q38)/3</f>
        <v>1.9220779220779221</v>
      </c>
      <c r="T38" s="11">
        <f>('Х-ЭР-1'!Z38+'Х-ЭР-2'!L38+'Х-ЭР-3'!R38)/3</f>
        <v>2.606060606060606</v>
      </c>
    </row>
    <row r="39" spans="1:20" ht="15" customHeight="1">
      <c r="A39" s="52" t="s">
        <v>6</v>
      </c>
      <c r="B39" s="72"/>
      <c r="C39" s="2">
        <v>1</v>
      </c>
      <c r="D39" s="2">
        <f t="shared" ref="D39" si="4">COUNTIF(D4:D38, "3")</f>
        <v>4</v>
      </c>
      <c r="E39" s="2">
        <v>8</v>
      </c>
      <c r="F39" s="2">
        <f t="shared" ref="F39" si="5">COUNTIF(F4:F38, "3")</f>
        <v>12</v>
      </c>
      <c r="G39" s="2">
        <v>7</v>
      </c>
      <c r="H39" s="2">
        <f t="shared" ref="H39" si="6">COUNTIF(H4:H38, "3")</f>
        <v>9</v>
      </c>
      <c r="I39" s="2">
        <v>8</v>
      </c>
      <c r="J39" s="2">
        <f t="shared" ref="J39" si="7">COUNTIF(J4:J38, "3")</f>
        <v>9</v>
      </c>
      <c r="K39" s="2">
        <v>4</v>
      </c>
      <c r="L39" s="2">
        <f t="shared" ref="L39" si="8">COUNTIF(L4:L38, "3")</f>
        <v>10</v>
      </c>
      <c r="M39" s="2">
        <v>3</v>
      </c>
      <c r="N39" s="2">
        <f t="shared" ref="N39" si="9">COUNTIF(N4:N38, "3")</f>
        <v>11</v>
      </c>
      <c r="O39" s="2">
        <v>1</v>
      </c>
      <c r="P39" s="2">
        <f t="shared" ref="P39" si="10">COUNTIF(P4:P38, "3")</f>
        <v>11</v>
      </c>
      <c r="Q39" s="25">
        <f t="shared" si="0"/>
        <v>4.5714285714285712</v>
      </c>
      <c r="R39" s="25">
        <f t="shared" si="1"/>
        <v>9.4285714285714288</v>
      </c>
      <c r="S39" s="26">
        <f>('Х-ЭР-1'!Y39+'Х-ЭР-2'!K39+'Х-ЭР-3'!Q39)/3</f>
        <v>3.1525974025974026</v>
      </c>
      <c r="T39" s="26">
        <f>('Х-ЭР-1'!Z39+'Х-ЭР-2'!L39+'Х-ЭР-3'!R39)/3</f>
        <v>22.408008658008658</v>
      </c>
    </row>
    <row r="40" spans="1:20">
      <c r="A40" s="54"/>
      <c r="B40" s="55"/>
      <c r="C40" s="22">
        <f>(C39*100)/33</f>
        <v>3.0303030303030303</v>
      </c>
      <c r="D40" s="22">
        <f>(D39*100)/34</f>
        <v>11.764705882352942</v>
      </c>
      <c r="E40" s="22">
        <f t="shared" ref="E40:O40" si="11">(E39*100)/33</f>
        <v>24.242424242424242</v>
      </c>
      <c r="F40" s="22">
        <f>(F39*100)/34</f>
        <v>35.294117647058826</v>
      </c>
      <c r="G40" s="22">
        <f t="shared" si="11"/>
        <v>21.212121212121211</v>
      </c>
      <c r="H40" s="22">
        <f>(H39*100)/34</f>
        <v>26.470588235294116</v>
      </c>
      <c r="I40" s="22">
        <f t="shared" si="11"/>
        <v>24.242424242424242</v>
      </c>
      <c r="J40" s="22">
        <f>(J39*100)/34</f>
        <v>26.470588235294116</v>
      </c>
      <c r="K40" s="22">
        <f t="shared" si="11"/>
        <v>12.121212121212121</v>
      </c>
      <c r="L40" s="22">
        <f>(L39*100)/34</f>
        <v>29.411764705882351</v>
      </c>
      <c r="M40" s="22">
        <f t="shared" si="11"/>
        <v>9.0909090909090917</v>
      </c>
      <c r="N40" s="22">
        <f>(N39*100)/34</f>
        <v>32.352941176470587</v>
      </c>
      <c r="O40" s="22">
        <f t="shared" si="11"/>
        <v>3.0303030303030303</v>
      </c>
      <c r="P40" s="22">
        <f>(P39*100)/34</f>
        <v>32.352941176470587</v>
      </c>
      <c r="Q40" s="23">
        <f t="shared" si="0"/>
        <v>13.852813852813853</v>
      </c>
      <c r="R40" s="23">
        <f t="shared" si="1"/>
        <v>27.731092436974787</v>
      </c>
      <c r="S40" s="24">
        <f>('Х-ЭР-1'!Y40+'Х-ЭР-2'!K40+'Х-ЭР-3'!Q40)/3</f>
        <v>9.553325462416371</v>
      </c>
      <c r="T40" s="24">
        <f>('Х-ЭР-1'!Z40+'Х-ЭР-2'!L40+'Х-ЭР-3'!R40)/3</f>
        <v>65.905907817672528</v>
      </c>
    </row>
    <row r="41" spans="1:20" ht="15" customHeight="1">
      <c r="A41" s="52" t="s">
        <v>7</v>
      </c>
      <c r="B41" s="53"/>
      <c r="C41" s="2">
        <f>COUNTIF(C5:C38, "2")</f>
        <v>22</v>
      </c>
      <c r="D41" s="2">
        <f t="shared" ref="D41" si="12">COUNTIF(D4:D38, "2")</f>
        <v>30</v>
      </c>
      <c r="E41" s="2">
        <f t="shared" ref="E41:O41" si="13">COUNTIF(E5:E38, "2")</f>
        <v>20</v>
      </c>
      <c r="F41" s="2">
        <f t="shared" ref="F41" si="14">COUNTIF(F4:F38, "2")</f>
        <v>22</v>
      </c>
      <c r="G41" s="2">
        <f t="shared" si="13"/>
        <v>21</v>
      </c>
      <c r="H41" s="2">
        <f t="shared" ref="H41" si="15">COUNTIF(H4:H38, "2")</f>
        <v>25</v>
      </c>
      <c r="I41" s="2">
        <f t="shared" si="13"/>
        <v>17</v>
      </c>
      <c r="J41" s="2">
        <f t="shared" ref="J41" si="16">COUNTIF(J4:J38, "2")</f>
        <v>23</v>
      </c>
      <c r="K41" s="2">
        <f t="shared" si="13"/>
        <v>23</v>
      </c>
      <c r="L41" s="2">
        <f t="shared" ref="L41" si="17">COUNTIF(L4:L38, "2")</f>
        <v>24</v>
      </c>
      <c r="M41" s="2">
        <f t="shared" si="13"/>
        <v>27</v>
      </c>
      <c r="N41" s="2">
        <f t="shared" ref="N41" si="18">COUNTIF(N4:N38, "2")</f>
        <v>23</v>
      </c>
      <c r="O41" s="2">
        <f t="shared" si="13"/>
        <v>25</v>
      </c>
      <c r="P41" s="2">
        <f t="shared" ref="P41" si="19">COUNTIF(P4:P38, "2")</f>
        <v>23</v>
      </c>
      <c r="Q41" s="25">
        <f t="shared" si="0"/>
        <v>22.142857142857142</v>
      </c>
      <c r="R41" s="25">
        <f t="shared" si="1"/>
        <v>24.285714285714285</v>
      </c>
      <c r="S41" s="26">
        <f>('Х-ЭР-1'!Y41+'Х-ЭР-2'!K41+'Х-ЭР-3'!Q41)/3</f>
        <v>24.017316017316016</v>
      </c>
      <c r="T41" s="26">
        <f>('Х-ЭР-1'!Z41+'Х-ЭР-2'!L41+'Х-ЭР-3'!R41)/3</f>
        <v>11.466450216450218</v>
      </c>
    </row>
    <row r="42" spans="1:20">
      <c r="A42" s="54"/>
      <c r="B42" s="55"/>
      <c r="C42" s="22">
        <f>(C41*100)/33</f>
        <v>66.666666666666671</v>
      </c>
      <c r="D42" s="22">
        <f>(D41*100)/34</f>
        <v>88.235294117647058</v>
      </c>
      <c r="E42" s="22">
        <f t="shared" ref="E42:O42" si="20">(E41*100)/33</f>
        <v>60.606060606060609</v>
      </c>
      <c r="F42" s="22">
        <f>(F41*100)/34</f>
        <v>64.705882352941174</v>
      </c>
      <c r="G42" s="22">
        <f t="shared" si="20"/>
        <v>63.636363636363633</v>
      </c>
      <c r="H42" s="22">
        <f>(H41*100)/34</f>
        <v>73.529411764705884</v>
      </c>
      <c r="I42" s="22">
        <f t="shared" si="20"/>
        <v>51.515151515151516</v>
      </c>
      <c r="J42" s="22">
        <f>(J41*100)/34</f>
        <v>67.647058823529406</v>
      </c>
      <c r="K42" s="22">
        <f t="shared" si="20"/>
        <v>69.696969696969703</v>
      </c>
      <c r="L42" s="22">
        <f>(L41*100)/34</f>
        <v>70.588235294117652</v>
      </c>
      <c r="M42" s="22">
        <f t="shared" si="20"/>
        <v>81.818181818181813</v>
      </c>
      <c r="N42" s="22">
        <f>(N41*100)/34</f>
        <v>67.647058823529406</v>
      </c>
      <c r="O42" s="22">
        <f t="shared" si="20"/>
        <v>75.757575757575751</v>
      </c>
      <c r="P42" s="22">
        <f>(P41*100)/34</f>
        <v>67.647058823529406</v>
      </c>
      <c r="Q42" s="23">
        <f t="shared" si="0"/>
        <v>67.099567099567096</v>
      </c>
      <c r="R42" s="23">
        <f t="shared" si="1"/>
        <v>71.428571428571431</v>
      </c>
      <c r="S42" s="24">
        <f>('Х-ЭР-1'!Y42+'Х-ЭР-2'!K42+'Х-ЭР-3'!Q42)/3</f>
        <v>72.779745507018234</v>
      </c>
      <c r="T42" s="24">
        <f>('Х-ЭР-1'!Z42+'Х-ЭР-2'!L42+'Х-ЭР-3'!R42)/3</f>
        <v>33.724853577794754</v>
      </c>
    </row>
    <row r="43" spans="1:20" ht="15" customHeight="1">
      <c r="A43" s="52" t="s">
        <v>8</v>
      </c>
      <c r="B43" s="53"/>
      <c r="C43" s="2">
        <f>COUNTIF(C5:C38, "1")</f>
        <v>9</v>
      </c>
      <c r="D43" s="2">
        <f t="shared" ref="D43" si="21">COUNTIF(D4:D38, "1")</f>
        <v>0</v>
      </c>
      <c r="E43" s="2">
        <f t="shared" ref="E43:O43" si="22">COUNTIF(E5:E38, "1")</f>
        <v>5</v>
      </c>
      <c r="F43" s="2">
        <f t="shared" ref="F43" si="23">COUNTIF(F4:F38, "1")</f>
        <v>0</v>
      </c>
      <c r="G43" s="2">
        <f t="shared" si="22"/>
        <v>4</v>
      </c>
      <c r="H43" s="2">
        <f t="shared" ref="H43" si="24">COUNTIF(H4:H38, "1")</f>
        <v>0</v>
      </c>
      <c r="I43" s="2">
        <f t="shared" si="22"/>
        <v>7</v>
      </c>
      <c r="J43" s="2">
        <f t="shared" ref="J43" si="25">COUNTIF(J4:J38, "1")</f>
        <v>2</v>
      </c>
      <c r="K43" s="2">
        <f t="shared" si="22"/>
        <v>6</v>
      </c>
      <c r="L43" s="2">
        <f t="shared" ref="L43" si="26">COUNTIF(L4:L38, "1")</f>
        <v>0</v>
      </c>
      <c r="M43" s="2">
        <f t="shared" si="22"/>
        <v>2</v>
      </c>
      <c r="N43" s="2">
        <f t="shared" ref="N43" si="27">COUNTIF(N4:N38, "1")</f>
        <v>0</v>
      </c>
      <c r="O43" s="2">
        <f t="shared" si="22"/>
        <v>6</v>
      </c>
      <c r="P43" s="2">
        <f t="shared" ref="P43" si="28">COUNTIF(P4:P38, "1")</f>
        <v>0</v>
      </c>
      <c r="Q43" s="25">
        <f t="shared" si="0"/>
        <v>5.5714285714285712</v>
      </c>
      <c r="R43" s="25">
        <f t="shared" si="1"/>
        <v>0.2857142857142857</v>
      </c>
      <c r="S43" s="26">
        <f>('Х-ЭР-1'!Y43+'Х-ЭР-2'!K43+'Х-ЭР-3'!Q43)/3</f>
        <v>4.9253246753246751</v>
      </c>
      <c r="T43" s="26">
        <f>('Х-ЭР-1'!Z43+'Х-ЭР-2'!L43+'Х-ЭР-3'!R43)/3</f>
        <v>0.12554112554112554</v>
      </c>
    </row>
    <row r="44" spans="1:20">
      <c r="A44" s="54"/>
      <c r="B44" s="55"/>
      <c r="C44" s="22">
        <f>(C43*100)/33</f>
        <v>27.272727272727273</v>
      </c>
      <c r="D44" s="22">
        <f>(D43*100)/34</f>
        <v>0</v>
      </c>
      <c r="E44" s="22">
        <f t="shared" ref="E44:O44" si="29">(E43*100)/33</f>
        <v>15.151515151515152</v>
      </c>
      <c r="F44" s="22">
        <f>(F43*100)/34</f>
        <v>0</v>
      </c>
      <c r="G44" s="22">
        <f t="shared" si="29"/>
        <v>12.121212121212121</v>
      </c>
      <c r="H44" s="22">
        <f>(H43*100)/34</f>
        <v>0</v>
      </c>
      <c r="I44" s="22">
        <f t="shared" si="29"/>
        <v>21.212121212121211</v>
      </c>
      <c r="J44" s="22">
        <f>(J43*100)/34</f>
        <v>5.882352941176471</v>
      </c>
      <c r="K44" s="22">
        <f t="shared" si="29"/>
        <v>18.181818181818183</v>
      </c>
      <c r="L44" s="22">
        <f>(L43*100)/34</f>
        <v>0</v>
      </c>
      <c r="M44" s="22">
        <f t="shared" si="29"/>
        <v>6.0606060606060606</v>
      </c>
      <c r="N44" s="22">
        <f>(N43*100)/34</f>
        <v>0</v>
      </c>
      <c r="O44" s="22">
        <f t="shared" si="29"/>
        <v>18.181818181818183</v>
      </c>
      <c r="P44" s="22">
        <f>(P43*100)/34</f>
        <v>0</v>
      </c>
      <c r="Q44" s="23">
        <f t="shared" si="0"/>
        <v>16.883116883116884</v>
      </c>
      <c r="R44" s="23">
        <f t="shared" si="1"/>
        <v>0.84033613445378152</v>
      </c>
      <c r="S44" s="24">
        <f>('Х-ЭР-1'!Y44+'Х-ЭР-2'!K44+'Х-ЭР-3'!Q44)/3</f>
        <v>14.925226288862653</v>
      </c>
      <c r="T44" s="24">
        <f>('Х-ЭР-1'!Z44+'Х-ЭР-2'!L44+'Х-ЭР-3'!R44)/3</f>
        <v>0.36923860453272223</v>
      </c>
    </row>
    <row r="45" spans="1:20" ht="15" customHeight="1">
      <c r="A45" s="52" t="s">
        <v>9</v>
      </c>
      <c r="B45" s="53"/>
      <c r="C45" s="19">
        <f>C39+C41+C43</f>
        <v>32</v>
      </c>
      <c r="D45" s="19">
        <f t="shared" ref="D45" si="30">D39+D41+D43</f>
        <v>34</v>
      </c>
      <c r="E45" s="19">
        <f t="shared" ref="E45:P45" si="31">E39+E41+E43</f>
        <v>33</v>
      </c>
      <c r="F45" s="19">
        <f t="shared" si="31"/>
        <v>34</v>
      </c>
      <c r="G45" s="19">
        <f t="shared" si="31"/>
        <v>32</v>
      </c>
      <c r="H45" s="19">
        <f t="shared" si="31"/>
        <v>34</v>
      </c>
      <c r="I45" s="19">
        <f t="shared" si="31"/>
        <v>32</v>
      </c>
      <c r="J45" s="19">
        <f t="shared" si="31"/>
        <v>34</v>
      </c>
      <c r="K45" s="19">
        <f t="shared" si="31"/>
        <v>33</v>
      </c>
      <c r="L45" s="19">
        <f t="shared" si="31"/>
        <v>34</v>
      </c>
      <c r="M45" s="19">
        <f t="shared" si="31"/>
        <v>32</v>
      </c>
      <c r="N45" s="19">
        <f t="shared" si="31"/>
        <v>34</v>
      </c>
      <c r="O45" s="19">
        <f t="shared" si="31"/>
        <v>32</v>
      </c>
      <c r="P45" s="19">
        <f t="shared" si="31"/>
        <v>34</v>
      </c>
      <c r="Q45" s="25">
        <f t="shared" si="0"/>
        <v>32.285714285714285</v>
      </c>
      <c r="R45" s="25">
        <f t="shared" si="1"/>
        <v>34</v>
      </c>
      <c r="S45" s="26">
        <f>('Х-ЭР-1'!Y45+'Х-ЭР-2'!K45+'Х-ЭР-3'!Q45)/3</f>
        <v>32.095238095238095</v>
      </c>
      <c r="T45" s="26">
        <f>('Х-ЭР-1'!Z45+'Х-ЭР-2'!L45+'Х-ЭР-3'!R45)/3</f>
        <v>34</v>
      </c>
    </row>
    <row r="46" spans="1:20" ht="15" customHeight="1">
      <c r="A46" s="54"/>
      <c r="B46" s="55"/>
      <c r="C46" s="22">
        <f>(C45*100)/33</f>
        <v>96.969696969696969</v>
      </c>
      <c r="D46" s="22">
        <f>(D45*100)/34</f>
        <v>100</v>
      </c>
      <c r="E46" s="22">
        <f t="shared" ref="E46:O46" si="32">(E45*100)/33</f>
        <v>100</v>
      </c>
      <c r="F46" s="22">
        <f>(F45*100)/34</f>
        <v>100</v>
      </c>
      <c r="G46" s="22">
        <f t="shared" si="32"/>
        <v>96.969696969696969</v>
      </c>
      <c r="H46" s="22">
        <f>(H45*100)/34</f>
        <v>100</v>
      </c>
      <c r="I46" s="22">
        <f t="shared" si="32"/>
        <v>96.969696969696969</v>
      </c>
      <c r="J46" s="22">
        <f>(J45*100)/34</f>
        <v>100</v>
      </c>
      <c r="K46" s="22">
        <f t="shared" si="32"/>
        <v>100</v>
      </c>
      <c r="L46" s="22">
        <f>(L45*100)/34</f>
        <v>100</v>
      </c>
      <c r="M46" s="22">
        <f t="shared" si="32"/>
        <v>96.969696969696969</v>
      </c>
      <c r="N46" s="22">
        <f>(N45*100)/34</f>
        <v>100</v>
      </c>
      <c r="O46" s="22">
        <f t="shared" si="32"/>
        <v>96.969696969696969</v>
      </c>
      <c r="P46" s="22">
        <f>(P45*100)/34</f>
        <v>100</v>
      </c>
      <c r="Q46" s="23">
        <f t="shared" si="0"/>
        <v>97.835497835497833</v>
      </c>
      <c r="R46" s="23">
        <f t="shared" si="1"/>
        <v>100</v>
      </c>
      <c r="S46" s="24">
        <f>('Х-ЭР-1'!Y46+'Х-ЭР-2'!K46+'Х-ЭР-3'!Q46)/3</f>
        <v>97.258297258297262</v>
      </c>
      <c r="T46" s="24">
        <f>('Х-ЭР-1'!Z46+'Х-ЭР-2'!L46+'Х-ЭР-3'!R46)/3</f>
        <v>100</v>
      </c>
    </row>
    <row r="47" spans="1:20" ht="36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S47"/>
      <c r="T47"/>
    </row>
    <row r="48" spans="1:20">
      <c r="S48"/>
      <c r="T48"/>
    </row>
    <row r="49" spans="19:20">
      <c r="S49"/>
      <c r="T49"/>
    </row>
    <row r="50" spans="19:20">
      <c r="S50"/>
      <c r="T50"/>
    </row>
    <row r="51" spans="19:20">
      <c r="S51"/>
      <c r="T51"/>
    </row>
    <row r="52" spans="19:20">
      <c r="S52"/>
      <c r="T52"/>
    </row>
    <row r="53" spans="19:20">
      <c r="S53"/>
      <c r="T53"/>
    </row>
    <row r="54" spans="19:20">
      <c r="S54"/>
      <c r="T54"/>
    </row>
    <row r="55" spans="19:20">
      <c r="S55"/>
      <c r="T55"/>
    </row>
    <row r="56" spans="19:20">
      <c r="S56"/>
      <c r="T56"/>
    </row>
    <row r="57" spans="19:20">
      <c r="S57"/>
      <c r="T57"/>
    </row>
    <row r="58" spans="19:20">
      <c r="S58"/>
      <c r="T58"/>
    </row>
    <row r="59" spans="19:20">
      <c r="S59"/>
      <c r="T59"/>
    </row>
    <row r="60" spans="19:20">
      <c r="S60"/>
      <c r="T60"/>
    </row>
    <row r="61" spans="19:20">
      <c r="S61"/>
      <c r="T61"/>
    </row>
    <row r="62" spans="19:20">
      <c r="S62"/>
      <c r="T62"/>
    </row>
    <row r="63" spans="19:20">
      <c r="S63"/>
      <c r="T63"/>
    </row>
    <row r="64" spans="19:20">
      <c r="S64"/>
      <c r="T64"/>
    </row>
    <row r="65" spans="19:20">
      <c r="S65"/>
      <c r="T65"/>
    </row>
    <row r="66" spans="19:20">
      <c r="S66"/>
      <c r="T66"/>
    </row>
    <row r="67" spans="19:20">
      <c r="S67"/>
      <c r="T67"/>
    </row>
    <row r="68" spans="19:20">
      <c r="S68"/>
      <c r="T68"/>
    </row>
    <row r="69" spans="19:20">
      <c r="S69"/>
      <c r="T69"/>
    </row>
    <row r="70" spans="19:20">
      <c r="S70"/>
      <c r="T70"/>
    </row>
    <row r="71" spans="19:20">
      <c r="S71"/>
      <c r="T71"/>
    </row>
    <row r="72" spans="19:20">
      <c r="S72"/>
      <c r="T72"/>
    </row>
    <row r="73" spans="19:20">
      <c r="S73"/>
      <c r="T73"/>
    </row>
    <row r="74" spans="19:20">
      <c r="S74"/>
      <c r="T74"/>
    </row>
    <row r="75" spans="19:20">
      <c r="S75"/>
      <c r="T75"/>
    </row>
    <row r="76" spans="19:20">
      <c r="S76"/>
      <c r="T76"/>
    </row>
    <row r="77" spans="19:20">
      <c r="S77"/>
      <c r="T77"/>
    </row>
    <row r="78" spans="19:20">
      <c r="S78"/>
      <c r="T78"/>
    </row>
    <row r="79" spans="19:20">
      <c r="S79"/>
      <c r="T79"/>
    </row>
    <row r="80" spans="19:20">
      <c r="S80"/>
      <c r="T80"/>
    </row>
    <row r="81" spans="19:20">
      <c r="S81"/>
      <c r="T81"/>
    </row>
    <row r="82" spans="19:20">
      <c r="S82"/>
      <c r="T82"/>
    </row>
    <row r="83" spans="19:20">
      <c r="S83"/>
      <c r="T83"/>
    </row>
    <row r="84" spans="19:20">
      <c r="S84"/>
      <c r="T84"/>
    </row>
    <row r="85" spans="19:20">
      <c r="S85"/>
      <c r="T85"/>
    </row>
    <row r="86" spans="19:20">
      <c r="S86"/>
      <c r="T86"/>
    </row>
    <row r="87" spans="19:20">
      <c r="S87"/>
      <c r="T87"/>
    </row>
    <row r="88" spans="19:20">
      <c r="S88"/>
      <c r="T88"/>
    </row>
    <row r="89" spans="19:20">
      <c r="S89"/>
      <c r="T89"/>
    </row>
    <row r="90" spans="19:20">
      <c r="S90"/>
      <c r="T90"/>
    </row>
    <row r="91" spans="19:20">
      <c r="S91"/>
      <c r="T91"/>
    </row>
    <row r="92" spans="19:20">
      <c r="S92"/>
      <c r="T92"/>
    </row>
    <row r="93" spans="19:20">
      <c r="S93"/>
      <c r="T93"/>
    </row>
    <row r="94" spans="19:20">
      <c r="S94"/>
      <c r="T94"/>
    </row>
    <row r="95" spans="19:20">
      <c r="S95"/>
      <c r="T95"/>
    </row>
    <row r="96" spans="19:20">
      <c r="S96"/>
      <c r="T96"/>
    </row>
    <row r="97" spans="19:20">
      <c r="S97"/>
      <c r="T97"/>
    </row>
    <row r="98" spans="19:20">
      <c r="S98"/>
      <c r="T98"/>
    </row>
    <row r="99" spans="19:20">
      <c r="S99"/>
      <c r="T99"/>
    </row>
    <row r="100" spans="19:20">
      <c r="S100"/>
      <c r="T100"/>
    </row>
    <row r="101" spans="19:20">
      <c r="S101"/>
      <c r="T101"/>
    </row>
    <row r="102" spans="19:20">
      <c r="S102"/>
      <c r="T102"/>
    </row>
    <row r="103" spans="19:20">
      <c r="S103"/>
      <c r="T103"/>
    </row>
    <row r="104" spans="19:20">
      <c r="S104"/>
      <c r="T104"/>
    </row>
    <row r="105" spans="19:20">
      <c r="S105"/>
      <c r="T105"/>
    </row>
    <row r="106" spans="19:20">
      <c r="S106"/>
      <c r="T106"/>
    </row>
    <row r="107" spans="19:20">
      <c r="S107"/>
      <c r="T107"/>
    </row>
    <row r="108" spans="19:20">
      <c r="S108"/>
      <c r="T108"/>
    </row>
    <row r="109" spans="19:20">
      <c r="S109"/>
      <c r="T109"/>
    </row>
    <row r="110" spans="19:20">
      <c r="S110"/>
      <c r="T110"/>
    </row>
    <row r="111" spans="19:20">
      <c r="S111"/>
      <c r="T111"/>
    </row>
    <row r="112" spans="19:20">
      <c r="S112"/>
      <c r="T112"/>
    </row>
    <row r="113" spans="19:20">
      <c r="S113"/>
      <c r="T113"/>
    </row>
    <row r="114" spans="19:20">
      <c r="S114"/>
      <c r="T114"/>
    </row>
    <row r="115" spans="19:20">
      <c r="S115"/>
      <c r="T115"/>
    </row>
    <row r="116" spans="19:20">
      <c r="S116"/>
      <c r="T116"/>
    </row>
    <row r="117" spans="19:20">
      <c r="S117"/>
      <c r="T117"/>
    </row>
    <row r="118" spans="19:20">
      <c r="S118"/>
      <c r="T118"/>
    </row>
    <row r="119" spans="19:20">
      <c r="S119"/>
      <c r="T119"/>
    </row>
    <row r="120" spans="19:20">
      <c r="S120"/>
      <c r="T120"/>
    </row>
    <row r="121" spans="19:20">
      <c r="S121"/>
      <c r="T121"/>
    </row>
    <row r="122" spans="19:20">
      <c r="S122"/>
      <c r="T122"/>
    </row>
    <row r="123" spans="19:20">
      <c r="S123"/>
      <c r="T123"/>
    </row>
    <row r="124" spans="19:20">
      <c r="S124"/>
      <c r="T124"/>
    </row>
    <row r="125" spans="19:20">
      <c r="S125"/>
      <c r="T125"/>
    </row>
    <row r="126" spans="19:20">
      <c r="S126"/>
      <c r="T126"/>
    </row>
    <row r="127" spans="19:20">
      <c r="S127"/>
      <c r="T127"/>
    </row>
    <row r="128" spans="19:20">
      <c r="S128"/>
      <c r="T128"/>
    </row>
    <row r="129" spans="19:20">
      <c r="S129"/>
      <c r="T129"/>
    </row>
    <row r="130" spans="19:20">
      <c r="S130"/>
      <c r="T130"/>
    </row>
    <row r="131" spans="19:20">
      <c r="S131"/>
      <c r="T131"/>
    </row>
    <row r="132" spans="19:20">
      <c r="S132"/>
      <c r="T132"/>
    </row>
    <row r="133" spans="19:20">
      <c r="S133"/>
      <c r="T133"/>
    </row>
    <row r="134" spans="19:20">
      <c r="S134"/>
      <c r="T134"/>
    </row>
    <row r="135" spans="19:20">
      <c r="S135"/>
      <c r="T135"/>
    </row>
    <row r="136" spans="19:20">
      <c r="S136"/>
      <c r="T136"/>
    </row>
    <row r="137" spans="19:20">
      <c r="S137"/>
      <c r="T137"/>
    </row>
    <row r="138" spans="19:20">
      <c r="S138"/>
      <c r="T138"/>
    </row>
    <row r="139" spans="19:20">
      <c r="S139"/>
      <c r="T139"/>
    </row>
    <row r="140" spans="19:20">
      <c r="S140"/>
      <c r="T140"/>
    </row>
    <row r="141" spans="19:20">
      <c r="S141"/>
      <c r="T141"/>
    </row>
    <row r="142" spans="19:20">
      <c r="S142"/>
      <c r="T142"/>
    </row>
    <row r="143" spans="19:20">
      <c r="S143"/>
      <c r="T143"/>
    </row>
    <row r="144" spans="19:20">
      <c r="S144"/>
      <c r="T144"/>
    </row>
    <row r="145" spans="19:20">
      <c r="S145"/>
      <c r="T145"/>
    </row>
    <row r="146" spans="19:20">
      <c r="S146"/>
      <c r="T146"/>
    </row>
    <row r="147" spans="19:20">
      <c r="S147"/>
      <c r="T147"/>
    </row>
    <row r="148" spans="19:20">
      <c r="S148"/>
      <c r="T148"/>
    </row>
    <row r="149" spans="19:20">
      <c r="S149"/>
      <c r="T149"/>
    </row>
    <row r="150" spans="19:20">
      <c r="S150"/>
      <c r="T150"/>
    </row>
    <row r="151" spans="19:20">
      <c r="S151"/>
      <c r="T151"/>
    </row>
    <row r="152" spans="19:20">
      <c r="S152"/>
      <c r="T152"/>
    </row>
    <row r="153" spans="19:20">
      <c r="S153"/>
      <c r="T153"/>
    </row>
    <row r="154" spans="19:20">
      <c r="S154"/>
      <c r="T154"/>
    </row>
    <row r="155" spans="19:20">
      <c r="S155"/>
      <c r="T155"/>
    </row>
    <row r="156" spans="19:20">
      <c r="S156"/>
      <c r="T156"/>
    </row>
    <row r="157" spans="19:20">
      <c r="S157"/>
      <c r="T157"/>
    </row>
    <row r="158" spans="19:20">
      <c r="S158"/>
      <c r="T158"/>
    </row>
    <row r="159" spans="19:20">
      <c r="S159"/>
      <c r="T159"/>
    </row>
    <row r="160" spans="19:20">
      <c r="S160"/>
      <c r="T160"/>
    </row>
    <row r="161" spans="19:20">
      <c r="S161"/>
      <c r="T161"/>
    </row>
    <row r="162" spans="19:20">
      <c r="S162"/>
      <c r="T162"/>
    </row>
    <row r="163" spans="19:20">
      <c r="S163"/>
      <c r="T163"/>
    </row>
    <row r="164" spans="19:20">
      <c r="S164"/>
      <c r="T164"/>
    </row>
    <row r="165" spans="19:20">
      <c r="S165"/>
      <c r="T165"/>
    </row>
    <row r="166" spans="19:20">
      <c r="S166"/>
      <c r="T166"/>
    </row>
    <row r="167" spans="19:20">
      <c r="S167"/>
      <c r="T167"/>
    </row>
    <row r="168" spans="19:20">
      <c r="S168"/>
      <c r="T168"/>
    </row>
    <row r="169" spans="19:20">
      <c r="S169"/>
      <c r="T169"/>
    </row>
    <row r="170" spans="19:20">
      <c r="S170"/>
      <c r="T170"/>
    </row>
    <row r="171" spans="19:20">
      <c r="S171"/>
      <c r="T171"/>
    </row>
    <row r="172" spans="19:20">
      <c r="S172"/>
      <c r="T172"/>
    </row>
    <row r="173" spans="19:20">
      <c r="S173"/>
      <c r="T173"/>
    </row>
    <row r="174" spans="19:20">
      <c r="S174"/>
      <c r="T174"/>
    </row>
    <row r="175" spans="19:20">
      <c r="S175"/>
      <c r="T175"/>
    </row>
    <row r="176" spans="19:20">
      <c r="S176"/>
      <c r="T176"/>
    </row>
    <row r="177" spans="19:20">
      <c r="S177"/>
      <c r="T177"/>
    </row>
    <row r="178" spans="19:20">
      <c r="S178"/>
      <c r="T178"/>
    </row>
    <row r="179" spans="19:20">
      <c r="S179"/>
      <c r="T179"/>
    </row>
    <row r="180" spans="19:20">
      <c r="S180"/>
      <c r="T180"/>
    </row>
    <row r="181" spans="19:20">
      <c r="S181"/>
      <c r="T181"/>
    </row>
    <row r="182" spans="19:20">
      <c r="S182"/>
      <c r="T182"/>
    </row>
    <row r="183" spans="19:20">
      <c r="S183"/>
      <c r="T183"/>
    </row>
    <row r="184" spans="19:20">
      <c r="S184"/>
      <c r="T184"/>
    </row>
    <row r="185" spans="19:20">
      <c r="S185"/>
      <c r="T185"/>
    </row>
    <row r="186" spans="19:20">
      <c r="S186"/>
      <c r="T186"/>
    </row>
    <row r="187" spans="19:20">
      <c r="S187"/>
      <c r="T187"/>
    </row>
    <row r="188" spans="19:20">
      <c r="S188"/>
      <c r="T188"/>
    </row>
    <row r="189" spans="19:20">
      <c r="S189"/>
      <c r="T189"/>
    </row>
    <row r="190" spans="19:20">
      <c r="S190"/>
      <c r="T190"/>
    </row>
    <row r="191" spans="19:20">
      <c r="S191"/>
      <c r="T191"/>
    </row>
    <row r="192" spans="19:20">
      <c r="S192"/>
      <c r="T192"/>
    </row>
    <row r="193" spans="19:20">
      <c r="S193"/>
      <c r="T193"/>
    </row>
    <row r="194" spans="19:20">
      <c r="S194"/>
      <c r="T194"/>
    </row>
    <row r="195" spans="19:20">
      <c r="S195"/>
      <c r="T195"/>
    </row>
    <row r="196" spans="19:20">
      <c r="S196"/>
      <c r="T196"/>
    </row>
    <row r="197" spans="19:20">
      <c r="S197"/>
      <c r="T197"/>
    </row>
    <row r="198" spans="19:20">
      <c r="S198"/>
      <c r="T198"/>
    </row>
    <row r="199" spans="19:20">
      <c r="S199"/>
      <c r="T199"/>
    </row>
    <row r="200" spans="19:20">
      <c r="S200"/>
      <c r="T200"/>
    </row>
    <row r="201" spans="19:20">
      <c r="S201"/>
      <c r="T201"/>
    </row>
    <row r="202" spans="19:20">
      <c r="S202"/>
      <c r="T202"/>
    </row>
    <row r="203" spans="19:20">
      <c r="S203"/>
      <c r="T203"/>
    </row>
    <row r="204" spans="19:20">
      <c r="S204"/>
      <c r="T204"/>
    </row>
    <row r="205" spans="19:20">
      <c r="S205"/>
      <c r="T205"/>
    </row>
    <row r="206" spans="19:20">
      <c r="S206"/>
      <c r="T206"/>
    </row>
    <row r="207" spans="19:20">
      <c r="S207"/>
      <c r="T207"/>
    </row>
    <row r="208" spans="19:20">
      <c r="S208"/>
      <c r="T208"/>
    </row>
    <row r="209" spans="19:20">
      <c r="S209"/>
      <c r="T209"/>
    </row>
    <row r="210" spans="19:20">
      <c r="S210"/>
      <c r="T210"/>
    </row>
    <row r="211" spans="19:20">
      <c r="S211"/>
      <c r="T211"/>
    </row>
    <row r="212" spans="19:20">
      <c r="S212"/>
      <c r="T212"/>
    </row>
    <row r="213" spans="19:20">
      <c r="S213"/>
      <c r="T213"/>
    </row>
    <row r="214" spans="19:20">
      <c r="S214"/>
      <c r="T214"/>
    </row>
    <row r="215" spans="19:20">
      <c r="S215"/>
      <c r="T215"/>
    </row>
    <row r="216" spans="19:20">
      <c r="S216"/>
      <c r="T216"/>
    </row>
    <row r="217" spans="19:20">
      <c r="S217"/>
      <c r="T217"/>
    </row>
    <row r="218" spans="19:20">
      <c r="S218"/>
      <c r="T218"/>
    </row>
    <row r="219" spans="19:20">
      <c r="S219"/>
      <c r="T219"/>
    </row>
    <row r="220" spans="19:20">
      <c r="S220"/>
      <c r="T220"/>
    </row>
    <row r="221" spans="19:20">
      <c r="S221"/>
      <c r="T221"/>
    </row>
    <row r="222" spans="19:20">
      <c r="S222"/>
      <c r="T222"/>
    </row>
    <row r="223" spans="19:20">
      <c r="S223"/>
      <c r="T223"/>
    </row>
    <row r="224" spans="19:20">
      <c r="S224"/>
      <c r="T224"/>
    </row>
    <row r="225" spans="19:20">
      <c r="S225"/>
      <c r="T225"/>
    </row>
    <row r="226" spans="19:20">
      <c r="S226"/>
      <c r="T226"/>
    </row>
    <row r="227" spans="19:20">
      <c r="S227"/>
      <c r="T227"/>
    </row>
    <row r="228" spans="19:20">
      <c r="S228"/>
      <c r="T228"/>
    </row>
    <row r="229" spans="19:20">
      <c r="S229"/>
      <c r="T229"/>
    </row>
    <row r="230" spans="19:20">
      <c r="S230"/>
      <c r="T230"/>
    </row>
    <row r="231" spans="19:20">
      <c r="S231"/>
      <c r="T231"/>
    </row>
    <row r="232" spans="19:20">
      <c r="S232"/>
      <c r="T232"/>
    </row>
    <row r="233" spans="19:20">
      <c r="S233"/>
      <c r="T233"/>
    </row>
    <row r="234" spans="19:20">
      <c r="S234"/>
      <c r="T234"/>
    </row>
    <row r="235" spans="19:20">
      <c r="S235"/>
      <c r="T235"/>
    </row>
    <row r="236" spans="19:20">
      <c r="S236"/>
      <c r="T236"/>
    </row>
    <row r="237" spans="19:20">
      <c r="S237"/>
      <c r="T237"/>
    </row>
    <row r="238" spans="19:20">
      <c r="S238"/>
      <c r="T238"/>
    </row>
    <row r="239" spans="19:20">
      <c r="S239"/>
      <c r="T239"/>
    </row>
    <row r="240" spans="19:20">
      <c r="S240"/>
      <c r="T240"/>
    </row>
    <row r="241" spans="19:20">
      <c r="S241"/>
      <c r="T241"/>
    </row>
    <row r="242" spans="19:20">
      <c r="S242"/>
      <c r="T242"/>
    </row>
    <row r="243" spans="19:20">
      <c r="S243"/>
      <c r="T243"/>
    </row>
    <row r="244" spans="19:20">
      <c r="S244"/>
      <c r="T244"/>
    </row>
    <row r="245" spans="19:20">
      <c r="S245"/>
      <c r="T245"/>
    </row>
    <row r="246" spans="19:20">
      <c r="S246"/>
      <c r="T246"/>
    </row>
    <row r="247" spans="19:20">
      <c r="S247"/>
      <c r="T247"/>
    </row>
    <row r="248" spans="19:20">
      <c r="S248"/>
      <c r="T248"/>
    </row>
    <row r="249" spans="19:20">
      <c r="S249"/>
      <c r="T249"/>
    </row>
    <row r="250" spans="19:20">
      <c r="S250"/>
      <c r="T250"/>
    </row>
    <row r="251" spans="19:20">
      <c r="S251"/>
      <c r="T251"/>
    </row>
    <row r="252" spans="19:20">
      <c r="S252"/>
      <c r="T252"/>
    </row>
    <row r="253" spans="19:20">
      <c r="S253"/>
      <c r="T253"/>
    </row>
    <row r="254" spans="19:20">
      <c r="S254"/>
      <c r="T254"/>
    </row>
    <row r="255" spans="19:20">
      <c r="S255"/>
      <c r="T255"/>
    </row>
    <row r="256" spans="19:20">
      <c r="S256"/>
      <c r="T256"/>
    </row>
    <row r="257" spans="19:20">
      <c r="S257"/>
      <c r="T257"/>
    </row>
    <row r="258" spans="19:20">
      <c r="S258"/>
      <c r="T258"/>
    </row>
    <row r="259" spans="19:20">
      <c r="S259"/>
      <c r="T259"/>
    </row>
    <row r="260" spans="19:20">
      <c r="S260"/>
      <c r="T260"/>
    </row>
    <row r="261" spans="19:20">
      <c r="S261"/>
      <c r="T261"/>
    </row>
    <row r="262" spans="19:20">
      <c r="S262"/>
      <c r="T262"/>
    </row>
    <row r="263" spans="19:20">
      <c r="S263"/>
      <c r="T263"/>
    </row>
    <row r="264" spans="19:20">
      <c r="S264"/>
      <c r="T264"/>
    </row>
    <row r="265" spans="19:20">
      <c r="S265"/>
      <c r="T265"/>
    </row>
    <row r="266" spans="19:20">
      <c r="S266"/>
      <c r="T266"/>
    </row>
    <row r="267" spans="19:20">
      <c r="S267"/>
      <c r="T267"/>
    </row>
    <row r="268" spans="19:20">
      <c r="S268"/>
      <c r="T268"/>
    </row>
    <row r="269" spans="19:20">
      <c r="S269"/>
      <c r="T269"/>
    </row>
    <row r="270" spans="19:20">
      <c r="S270"/>
      <c r="T270"/>
    </row>
    <row r="271" spans="19:20">
      <c r="S271"/>
      <c r="T271"/>
    </row>
    <row r="272" spans="19:20">
      <c r="S272"/>
      <c r="T272"/>
    </row>
    <row r="273" spans="19:20">
      <c r="S273"/>
      <c r="T273"/>
    </row>
    <row r="274" spans="19:20">
      <c r="S274"/>
      <c r="T274"/>
    </row>
    <row r="275" spans="19:20">
      <c r="S275"/>
      <c r="T275"/>
    </row>
    <row r="276" spans="19:20">
      <c r="S276"/>
      <c r="T276"/>
    </row>
    <row r="277" spans="19:20">
      <c r="S277"/>
      <c r="T277"/>
    </row>
    <row r="278" spans="19:20">
      <c r="S278"/>
      <c r="T278"/>
    </row>
    <row r="279" spans="19:20">
      <c r="S279"/>
      <c r="T279"/>
    </row>
    <row r="280" spans="19:20">
      <c r="S280"/>
      <c r="T280"/>
    </row>
    <row r="281" spans="19:20">
      <c r="S281"/>
      <c r="T281"/>
    </row>
    <row r="282" spans="19:20">
      <c r="S282"/>
      <c r="T282"/>
    </row>
    <row r="283" spans="19:20">
      <c r="S283"/>
      <c r="T283"/>
    </row>
    <row r="284" spans="19:20">
      <c r="S284"/>
      <c r="T284"/>
    </row>
    <row r="285" spans="19:20">
      <c r="S285"/>
      <c r="T285"/>
    </row>
    <row r="286" spans="19:20">
      <c r="S286"/>
      <c r="T286"/>
    </row>
    <row r="287" spans="19:20">
      <c r="S287"/>
      <c r="T287"/>
    </row>
    <row r="288" spans="19:20">
      <c r="S288"/>
      <c r="T288"/>
    </row>
    <row r="289" spans="19:20">
      <c r="S289"/>
      <c r="T289"/>
    </row>
    <row r="290" spans="19:20">
      <c r="S290"/>
      <c r="T290"/>
    </row>
    <row r="291" spans="19:20">
      <c r="S291"/>
      <c r="T291"/>
    </row>
    <row r="292" spans="19:20">
      <c r="S292"/>
      <c r="T292"/>
    </row>
    <row r="293" spans="19:20">
      <c r="S293"/>
      <c r="T293"/>
    </row>
    <row r="294" spans="19:20">
      <c r="S294"/>
      <c r="T294"/>
    </row>
    <row r="295" spans="19:20">
      <c r="S295"/>
      <c r="T295"/>
    </row>
    <row r="296" spans="19:20">
      <c r="S296"/>
      <c r="T296"/>
    </row>
    <row r="297" spans="19:20">
      <c r="S297"/>
      <c r="T297"/>
    </row>
    <row r="298" spans="19:20">
      <c r="S298"/>
      <c r="T298"/>
    </row>
    <row r="299" spans="19:20">
      <c r="S299"/>
      <c r="T299"/>
    </row>
    <row r="300" spans="19:20">
      <c r="S300"/>
      <c r="T300"/>
    </row>
    <row r="301" spans="19:20">
      <c r="S301"/>
      <c r="T301"/>
    </row>
    <row r="302" spans="19:20">
      <c r="S302"/>
      <c r="T302"/>
    </row>
    <row r="303" spans="19:20">
      <c r="S303"/>
      <c r="T303"/>
    </row>
    <row r="304" spans="19:20">
      <c r="S304"/>
      <c r="T304"/>
    </row>
    <row r="305" spans="19:20">
      <c r="S305"/>
      <c r="T305"/>
    </row>
    <row r="306" spans="19:20">
      <c r="S306"/>
      <c r="T306"/>
    </row>
    <row r="307" spans="19:20">
      <c r="S307"/>
      <c r="T307"/>
    </row>
    <row r="308" spans="19:20">
      <c r="S308"/>
      <c r="T308"/>
    </row>
    <row r="309" spans="19:20">
      <c r="S309"/>
      <c r="T309"/>
    </row>
    <row r="310" spans="19:20">
      <c r="S310"/>
      <c r="T310"/>
    </row>
    <row r="311" spans="19:20">
      <c r="S311"/>
      <c r="T311"/>
    </row>
    <row r="312" spans="19:20">
      <c r="S312"/>
      <c r="T312"/>
    </row>
    <row r="313" spans="19:20">
      <c r="S313"/>
      <c r="T313"/>
    </row>
    <row r="314" spans="19:20">
      <c r="S314"/>
      <c r="T314"/>
    </row>
    <row r="315" spans="19:20">
      <c r="S315"/>
      <c r="T315"/>
    </row>
    <row r="316" spans="19:20">
      <c r="S316"/>
      <c r="T316"/>
    </row>
    <row r="317" spans="19:20">
      <c r="S317"/>
      <c r="T317"/>
    </row>
    <row r="318" spans="19:20">
      <c r="S318"/>
      <c r="T318"/>
    </row>
    <row r="319" spans="19:20">
      <c r="S319"/>
      <c r="T319"/>
    </row>
    <row r="320" spans="19:20">
      <c r="S320"/>
      <c r="T320"/>
    </row>
    <row r="321" spans="19:20">
      <c r="S321"/>
      <c r="T321"/>
    </row>
    <row r="322" spans="19:20">
      <c r="S322"/>
      <c r="T322"/>
    </row>
    <row r="323" spans="19:20">
      <c r="S323"/>
      <c r="T323"/>
    </row>
    <row r="324" spans="19:20">
      <c r="S324"/>
      <c r="T324"/>
    </row>
    <row r="325" spans="19:20">
      <c r="S325"/>
      <c r="T325"/>
    </row>
    <row r="326" spans="19:20">
      <c r="S326"/>
      <c r="T326"/>
    </row>
    <row r="327" spans="19:20">
      <c r="S327"/>
      <c r="T327"/>
    </row>
    <row r="328" spans="19:20">
      <c r="S328"/>
      <c r="T328"/>
    </row>
    <row r="329" spans="19:20">
      <c r="S329"/>
      <c r="T329"/>
    </row>
    <row r="330" spans="19:20">
      <c r="S330"/>
      <c r="T330"/>
    </row>
    <row r="331" spans="19:20">
      <c r="S331"/>
      <c r="T331"/>
    </row>
    <row r="332" spans="19:20">
      <c r="S332"/>
      <c r="T332"/>
    </row>
    <row r="333" spans="19:20">
      <c r="S333"/>
      <c r="T333"/>
    </row>
    <row r="334" spans="19:20">
      <c r="S334"/>
      <c r="T334"/>
    </row>
    <row r="335" spans="19:20">
      <c r="S335"/>
      <c r="T335"/>
    </row>
    <row r="336" spans="19:20">
      <c r="S336"/>
      <c r="T336"/>
    </row>
    <row r="337" spans="19:20">
      <c r="S337"/>
      <c r="T337"/>
    </row>
    <row r="338" spans="19:20">
      <c r="S338"/>
      <c r="T338"/>
    </row>
    <row r="339" spans="19:20">
      <c r="S339"/>
      <c r="T339"/>
    </row>
    <row r="340" spans="19:20">
      <c r="S340"/>
      <c r="T340"/>
    </row>
    <row r="341" spans="19:20">
      <c r="S341"/>
      <c r="T341"/>
    </row>
    <row r="342" spans="19:20">
      <c r="S342"/>
      <c r="T342"/>
    </row>
    <row r="343" spans="19:20">
      <c r="S343"/>
      <c r="T343"/>
    </row>
    <row r="344" spans="19:20">
      <c r="S344"/>
      <c r="T344"/>
    </row>
    <row r="345" spans="19:20">
      <c r="S345"/>
      <c r="T345"/>
    </row>
    <row r="346" spans="19:20">
      <c r="S346"/>
      <c r="T346"/>
    </row>
    <row r="347" spans="19:20">
      <c r="S347"/>
      <c r="T347"/>
    </row>
    <row r="348" spans="19:20">
      <c r="S348"/>
      <c r="T348"/>
    </row>
    <row r="349" spans="19:20">
      <c r="S349"/>
      <c r="T349"/>
    </row>
    <row r="350" spans="19:20">
      <c r="S350"/>
      <c r="T350"/>
    </row>
    <row r="351" spans="19:20">
      <c r="S351"/>
      <c r="T351"/>
    </row>
    <row r="352" spans="19:20">
      <c r="S352"/>
      <c r="T352"/>
    </row>
    <row r="353" spans="19:20">
      <c r="S353"/>
      <c r="T353"/>
    </row>
    <row r="354" spans="19:20">
      <c r="S354"/>
      <c r="T354"/>
    </row>
    <row r="355" spans="19:20">
      <c r="S355"/>
      <c r="T355"/>
    </row>
    <row r="356" spans="19:20">
      <c r="S356"/>
      <c r="T356"/>
    </row>
    <row r="357" spans="19:20">
      <c r="S357"/>
      <c r="T357"/>
    </row>
    <row r="358" spans="19:20">
      <c r="S358"/>
      <c r="T358"/>
    </row>
    <row r="359" spans="19:20">
      <c r="S359"/>
      <c r="T359"/>
    </row>
    <row r="360" spans="19:20">
      <c r="S360"/>
      <c r="T360"/>
    </row>
    <row r="361" spans="19:20">
      <c r="S361"/>
      <c r="T361"/>
    </row>
    <row r="362" spans="19:20">
      <c r="S362"/>
      <c r="T362"/>
    </row>
    <row r="363" spans="19:20">
      <c r="S363"/>
      <c r="T363"/>
    </row>
    <row r="364" spans="19:20">
      <c r="S364"/>
      <c r="T364"/>
    </row>
    <row r="365" spans="19:20">
      <c r="S365"/>
      <c r="T365"/>
    </row>
    <row r="366" spans="19:20">
      <c r="S366"/>
      <c r="T366"/>
    </row>
    <row r="367" spans="19:20">
      <c r="S367"/>
      <c r="T367"/>
    </row>
    <row r="368" spans="19:20">
      <c r="S368"/>
      <c r="T368"/>
    </row>
    <row r="369" spans="19:20">
      <c r="S369"/>
      <c r="T369"/>
    </row>
    <row r="370" spans="19:20">
      <c r="S370"/>
      <c r="T370"/>
    </row>
    <row r="371" spans="19:20">
      <c r="S371"/>
      <c r="T371"/>
    </row>
    <row r="372" spans="19:20">
      <c r="S372"/>
      <c r="T372"/>
    </row>
    <row r="373" spans="19:20">
      <c r="S373"/>
      <c r="T373"/>
    </row>
    <row r="374" spans="19:20">
      <c r="S374"/>
      <c r="T374"/>
    </row>
    <row r="375" spans="19:20">
      <c r="S375"/>
      <c r="T375"/>
    </row>
    <row r="376" spans="19:20">
      <c r="S376"/>
      <c r="T376"/>
    </row>
    <row r="377" spans="19:20">
      <c r="S377"/>
      <c r="T377"/>
    </row>
    <row r="378" spans="19:20">
      <c r="S378"/>
      <c r="T378"/>
    </row>
    <row r="379" spans="19:20">
      <c r="S379"/>
      <c r="T379"/>
    </row>
    <row r="380" spans="19:20">
      <c r="S380"/>
      <c r="T380"/>
    </row>
    <row r="381" spans="19:20">
      <c r="S381"/>
      <c r="T381"/>
    </row>
    <row r="382" spans="19:20">
      <c r="S382"/>
      <c r="T382"/>
    </row>
    <row r="383" spans="19:20">
      <c r="S383"/>
      <c r="T383"/>
    </row>
    <row r="384" spans="19:20">
      <c r="S384"/>
      <c r="T384"/>
    </row>
    <row r="385" spans="19:20">
      <c r="S385"/>
      <c r="T385"/>
    </row>
    <row r="386" spans="19:20">
      <c r="S386"/>
      <c r="T386"/>
    </row>
    <row r="387" spans="19:20">
      <c r="S387"/>
      <c r="T387"/>
    </row>
    <row r="388" spans="19:20">
      <c r="S388"/>
      <c r="T388"/>
    </row>
    <row r="389" spans="19:20">
      <c r="S389"/>
      <c r="T389"/>
    </row>
    <row r="390" spans="19:20">
      <c r="S390"/>
      <c r="T390"/>
    </row>
    <row r="391" spans="19:20">
      <c r="S391"/>
      <c r="T391"/>
    </row>
    <row r="392" spans="19:20">
      <c r="S392"/>
      <c r="T392"/>
    </row>
    <row r="393" spans="19:20">
      <c r="S393"/>
      <c r="T393"/>
    </row>
    <row r="394" spans="19:20">
      <c r="S394"/>
      <c r="T394"/>
    </row>
    <row r="395" spans="19:20">
      <c r="S395"/>
      <c r="T395"/>
    </row>
    <row r="396" spans="19:20">
      <c r="S396"/>
      <c r="T396"/>
    </row>
    <row r="397" spans="19:20">
      <c r="S397"/>
      <c r="T397"/>
    </row>
    <row r="398" spans="19:20">
      <c r="S398"/>
      <c r="T398"/>
    </row>
    <row r="399" spans="19:20">
      <c r="S399"/>
      <c r="T399"/>
    </row>
    <row r="400" spans="19:20">
      <c r="S400"/>
      <c r="T400"/>
    </row>
    <row r="401" spans="19:20">
      <c r="S401"/>
      <c r="T401"/>
    </row>
    <row r="402" spans="19:20">
      <c r="S402"/>
      <c r="T402"/>
    </row>
    <row r="403" spans="19:20">
      <c r="S403"/>
      <c r="T403"/>
    </row>
    <row r="404" spans="19:20">
      <c r="S404"/>
      <c r="T404"/>
    </row>
    <row r="405" spans="19:20">
      <c r="S405"/>
      <c r="T405"/>
    </row>
    <row r="406" spans="19:20">
      <c r="S406"/>
      <c r="T406"/>
    </row>
    <row r="407" spans="19:20">
      <c r="S407"/>
      <c r="T407"/>
    </row>
    <row r="408" spans="19:20">
      <c r="S408"/>
      <c r="T408"/>
    </row>
    <row r="409" spans="19:20">
      <c r="S409"/>
      <c r="T409"/>
    </row>
  </sheetData>
  <mergeCells count="17">
    <mergeCell ref="A1:T1"/>
    <mergeCell ref="Q3:R3"/>
    <mergeCell ref="A39:B40"/>
    <mergeCell ref="A41:B42"/>
    <mergeCell ref="A43:B44"/>
    <mergeCell ref="A2:A4"/>
    <mergeCell ref="B2:B4"/>
    <mergeCell ref="C2:R2"/>
    <mergeCell ref="C3:D3"/>
    <mergeCell ref="E3:F3"/>
    <mergeCell ref="G3:H3"/>
    <mergeCell ref="I3:J3"/>
    <mergeCell ref="K3:L3"/>
    <mergeCell ref="O3:P3"/>
    <mergeCell ref="M3:N3"/>
    <mergeCell ref="A45:B46"/>
    <mergeCell ref="S2:T3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7030A0"/>
  </sheetPr>
  <dimension ref="A1:P51"/>
  <sheetViews>
    <sheetView view="pageBreakPreview" topLeftCell="A10" zoomScale="80" zoomScaleSheetLayoutView="80" workbookViewId="0">
      <selection activeCell="C35" sqref="C35:P36"/>
    </sheetView>
  </sheetViews>
  <sheetFormatPr defaultRowHeight="15"/>
  <cols>
    <col min="1" max="1" width="4.7109375" customWidth="1"/>
    <col min="2" max="2" width="24.140625" customWidth="1"/>
  </cols>
  <sheetData>
    <row r="1" spans="1:16" ht="18.75">
      <c r="A1" s="59" t="s">
        <v>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6.5" customHeight="1">
      <c r="A2" s="56" t="s">
        <v>10</v>
      </c>
      <c r="B2" s="56" t="s">
        <v>1</v>
      </c>
      <c r="C2" s="64" t="s">
        <v>31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/>
    </row>
    <row r="3" spans="1:16" ht="45.75" customHeight="1">
      <c r="A3" s="56"/>
      <c r="B3" s="56"/>
      <c r="C3" s="56">
        <v>1</v>
      </c>
      <c r="D3" s="56"/>
      <c r="E3" s="56">
        <v>2</v>
      </c>
      <c r="F3" s="56"/>
      <c r="G3" s="56">
        <v>3</v>
      </c>
      <c r="H3" s="56"/>
      <c r="I3" s="62">
        <v>4</v>
      </c>
      <c r="J3" s="63"/>
      <c r="K3" s="62">
        <v>5</v>
      </c>
      <c r="L3" s="63"/>
      <c r="M3" s="62">
        <v>6</v>
      </c>
      <c r="N3" s="63"/>
      <c r="O3" s="56" t="s">
        <v>3</v>
      </c>
      <c r="P3" s="56"/>
    </row>
    <row r="4" spans="1:16" ht="15" customHeight="1" thickBot="1">
      <c r="A4" s="56"/>
      <c r="B4" s="57"/>
      <c r="C4" s="16" t="s">
        <v>4</v>
      </c>
      <c r="D4" s="16" t="s">
        <v>5</v>
      </c>
      <c r="E4" s="16" t="s">
        <v>4</v>
      </c>
      <c r="F4" s="16" t="s">
        <v>5</v>
      </c>
      <c r="G4" s="16" t="s">
        <v>4</v>
      </c>
      <c r="H4" s="16" t="s">
        <v>5</v>
      </c>
      <c r="I4" s="16" t="s">
        <v>4</v>
      </c>
      <c r="J4" s="16" t="s">
        <v>5</v>
      </c>
      <c r="K4" s="16" t="s">
        <v>4</v>
      </c>
      <c r="L4" s="16" t="s">
        <v>5</v>
      </c>
      <c r="M4" s="16" t="s">
        <v>4</v>
      </c>
      <c r="N4" s="16" t="s">
        <v>5</v>
      </c>
      <c r="O4" s="16" t="s">
        <v>4</v>
      </c>
      <c r="P4" s="17" t="s">
        <v>5</v>
      </c>
    </row>
    <row r="5" spans="1:16" ht="15.75" thickBot="1">
      <c r="A5" s="33">
        <v>1</v>
      </c>
      <c r="B5" s="34" t="s">
        <v>33</v>
      </c>
      <c r="C5" s="29">
        <v>2</v>
      </c>
      <c r="D5" s="16">
        <v>3</v>
      </c>
      <c r="E5" s="16">
        <v>2</v>
      </c>
      <c r="F5" s="16">
        <v>3</v>
      </c>
      <c r="G5" s="16">
        <v>2</v>
      </c>
      <c r="H5" s="16">
        <v>3</v>
      </c>
      <c r="I5" s="16">
        <v>2</v>
      </c>
      <c r="J5" s="16">
        <v>3</v>
      </c>
      <c r="K5" s="16">
        <v>2</v>
      </c>
      <c r="L5" s="16">
        <v>3</v>
      </c>
      <c r="M5" s="16">
        <v>2</v>
      </c>
      <c r="N5" s="16">
        <v>3</v>
      </c>
      <c r="O5" s="6">
        <f>(C5+E5+G5+I5+K5+M5)/6</f>
        <v>2</v>
      </c>
      <c r="P5" s="6">
        <f>(D5+F5+H5+J5+L5+N5)/6</f>
        <v>3</v>
      </c>
    </row>
    <row r="6" spans="1:16" ht="15.75" thickBot="1">
      <c r="A6" s="33">
        <v>2</v>
      </c>
      <c r="B6" s="35" t="s">
        <v>34</v>
      </c>
      <c r="C6" s="45">
        <v>2</v>
      </c>
      <c r="D6" s="44">
        <v>3</v>
      </c>
      <c r="E6" s="44">
        <v>2</v>
      </c>
      <c r="F6" s="44">
        <v>3</v>
      </c>
      <c r="G6" s="44">
        <v>2</v>
      </c>
      <c r="H6" s="44">
        <v>3</v>
      </c>
      <c r="I6" s="44">
        <v>2</v>
      </c>
      <c r="J6" s="44">
        <v>3</v>
      </c>
      <c r="K6" s="44">
        <v>2</v>
      </c>
      <c r="L6" s="44">
        <v>3</v>
      </c>
      <c r="M6" s="44">
        <v>2</v>
      </c>
      <c r="N6" s="44">
        <v>3</v>
      </c>
      <c r="O6" s="6">
        <f t="shared" ref="O6:O47" si="0">(C6+E6+G6+I6+K6+M6)/6</f>
        <v>2</v>
      </c>
      <c r="P6" s="6">
        <f t="shared" ref="P6:P47" si="1">(D6+F6+H6+J6+L6+N6)/6</f>
        <v>3</v>
      </c>
    </row>
    <row r="7" spans="1:16" ht="15.75" thickBot="1">
      <c r="A7" s="33">
        <v>3</v>
      </c>
      <c r="B7" s="35" t="s">
        <v>35</v>
      </c>
      <c r="C7" s="45">
        <v>2</v>
      </c>
      <c r="D7" s="44">
        <v>3</v>
      </c>
      <c r="E7" s="44">
        <v>2</v>
      </c>
      <c r="F7" s="44">
        <v>3</v>
      </c>
      <c r="G7" s="44">
        <v>2</v>
      </c>
      <c r="H7" s="44">
        <v>3</v>
      </c>
      <c r="I7" s="44">
        <v>2</v>
      </c>
      <c r="J7" s="44">
        <v>3</v>
      </c>
      <c r="K7" s="44">
        <v>2</v>
      </c>
      <c r="L7" s="44">
        <v>3</v>
      </c>
      <c r="M7" s="44">
        <v>2</v>
      </c>
      <c r="N7" s="44">
        <v>3</v>
      </c>
      <c r="O7" s="6">
        <f t="shared" si="0"/>
        <v>2</v>
      </c>
      <c r="P7" s="6">
        <f t="shared" si="1"/>
        <v>3</v>
      </c>
    </row>
    <row r="8" spans="1:16" ht="15.75" thickBot="1">
      <c r="A8" s="33">
        <v>4</v>
      </c>
      <c r="B8" s="35" t="s">
        <v>36</v>
      </c>
      <c r="C8" s="45">
        <v>2</v>
      </c>
      <c r="D8" s="44">
        <v>3</v>
      </c>
      <c r="E8" s="44">
        <v>2</v>
      </c>
      <c r="F8" s="44">
        <v>3</v>
      </c>
      <c r="G8" s="44">
        <v>2</v>
      </c>
      <c r="H8" s="44">
        <v>3</v>
      </c>
      <c r="I8" s="44">
        <v>2</v>
      </c>
      <c r="J8" s="44">
        <v>3</v>
      </c>
      <c r="K8" s="44">
        <v>2</v>
      </c>
      <c r="L8" s="44">
        <v>3</v>
      </c>
      <c r="M8" s="44">
        <v>2</v>
      </c>
      <c r="N8" s="44">
        <v>3</v>
      </c>
      <c r="O8" s="6">
        <f t="shared" si="0"/>
        <v>2</v>
      </c>
      <c r="P8" s="6">
        <f t="shared" si="1"/>
        <v>3</v>
      </c>
    </row>
    <row r="9" spans="1:16" ht="15.75" thickBot="1">
      <c r="A9" s="33">
        <v>5</v>
      </c>
      <c r="B9" s="35" t="s">
        <v>37</v>
      </c>
      <c r="C9" s="45">
        <v>2</v>
      </c>
      <c r="D9" s="44">
        <v>3</v>
      </c>
      <c r="E9" s="44">
        <v>2</v>
      </c>
      <c r="F9" s="44">
        <v>3</v>
      </c>
      <c r="G9" s="44">
        <v>2</v>
      </c>
      <c r="H9" s="44">
        <v>3</v>
      </c>
      <c r="I9" s="44">
        <v>2</v>
      </c>
      <c r="J9" s="44">
        <v>3</v>
      </c>
      <c r="K9" s="44">
        <v>2</v>
      </c>
      <c r="L9" s="44">
        <v>3</v>
      </c>
      <c r="M9" s="44">
        <v>2</v>
      </c>
      <c r="N9" s="44">
        <v>3</v>
      </c>
      <c r="O9" s="6">
        <f t="shared" si="0"/>
        <v>2</v>
      </c>
      <c r="P9" s="6">
        <f t="shared" si="1"/>
        <v>3</v>
      </c>
    </row>
    <row r="10" spans="1:16" ht="15.75" thickBot="1">
      <c r="A10" s="33">
        <v>6</v>
      </c>
      <c r="B10" s="35" t="s">
        <v>38</v>
      </c>
      <c r="C10" s="45">
        <v>2</v>
      </c>
      <c r="D10" s="44">
        <v>3</v>
      </c>
      <c r="E10" s="44">
        <v>2</v>
      </c>
      <c r="F10" s="44">
        <v>3</v>
      </c>
      <c r="G10" s="44">
        <v>2</v>
      </c>
      <c r="H10" s="44">
        <v>3</v>
      </c>
      <c r="I10" s="44">
        <v>2</v>
      </c>
      <c r="J10" s="44">
        <v>3</v>
      </c>
      <c r="K10" s="44">
        <v>2</v>
      </c>
      <c r="L10" s="44">
        <v>3</v>
      </c>
      <c r="M10" s="44">
        <v>2</v>
      </c>
      <c r="N10" s="44">
        <v>3</v>
      </c>
      <c r="O10" s="6">
        <f t="shared" si="0"/>
        <v>2</v>
      </c>
      <c r="P10" s="6">
        <f t="shared" si="1"/>
        <v>3</v>
      </c>
    </row>
    <row r="11" spans="1:16" ht="15.75" thickBot="1">
      <c r="A11" s="33">
        <v>7</v>
      </c>
      <c r="B11" s="35" t="s">
        <v>39</v>
      </c>
      <c r="C11" s="45">
        <v>2</v>
      </c>
      <c r="D11" s="44">
        <v>3</v>
      </c>
      <c r="E11" s="44">
        <v>2</v>
      </c>
      <c r="F11" s="44">
        <v>3</v>
      </c>
      <c r="G11" s="44">
        <v>2</v>
      </c>
      <c r="H11" s="44">
        <v>3</v>
      </c>
      <c r="I11" s="44">
        <v>2</v>
      </c>
      <c r="J11" s="44">
        <v>3</v>
      </c>
      <c r="K11" s="44">
        <v>2</v>
      </c>
      <c r="L11" s="44">
        <v>3</v>
      </c>
      <c r="M11" s="44">
        <v>2</v>
      </c>
      <c r="N11" s="44">
        <v>3</v>
      </c>
      <c r="O11" s="6">
        <f t="shared" si="0"/>
        <v>2</v>
      </c>
      <c r="P11" s="6">
        <f t="shared" si="1"/>
        <v>3</v>
      </c>
    </row>
    <row r="12" spans="1:16" ht="15.75" thickBot="1">
      <c r="A12" s="33">
        <v>8</v>
      </c>
      <c r="B12" s="35" t="s">
        <v>40</v>
      </c>
      <c r="C12" s="45">
        <v>2</v>
      </c>
      <c r="D12" s="44">
        <v>3</v>
      </c>
      <c r="E12" s="44">
        <v>2</v>
      </c>
      <c r="F12" s="44">
        <v>3</v>
      </c>
      <c r="G12" s="44">
        <v>2</v>
      </c>
      <c r="H12" s="44">
        <v>3</v>
      </c>
      <c r="I12" s="44">
        <v>2</v>
      </c>
      <c r="J12" s="44">
        <v>3</v>
      </c>
      <c r="K12" s="44">
        <v>2</v>
      </c>
      <c r="L12" s="44">
        <v>3</v>
      </c>
      <c r="M12" s="44">
        <v>2</v>
      </c>
      <c r="N12" s="44">
        <v>3</v>
      </c>
      <c r="O12" s="6">
        <f t="shared" si="0"/>
        <v>2</v>
      </c>
      <c r="P12" s="6">
        <f t="shared" si="1"/>
        <v>3</v>
      </c>
    </row>
    <row r="13" spans="1:16" ht="15.75" thickBot="1">
      <c r="A13" s="33">
        <v>9</v>
      </c>
      <c r="B13" s="35" t="s">
        <v>41</v>
      </c>
      <c r="C13" s="45">
        <v>2</v>
      </c>
      <c r="D13" s="44">
        <v>3</v>
      </c>
      <c r="E13" s="44">
        <v>2</v>
      </c>
      <c r="F13" s="44">
        <v>3</v>
      </c>
      <c r="G13" s="44">
        <v>2</v>
      </c>
      <c r="H13" s="44">
        <v>3</v>
      </c>
      <c r="I13" s="44">
        <v>2</v>
      </c>
      <c r="J13" s="44">
        <v>3</v>
      </c>
      <c r="K13" s="44">
        <v>2</v>
      </c>
      <c r="L13" s="44">
        <v>3</v>
      </c>
      <c r="M13" s="44">
        <v>2</v>
      </c>
      <c r="N13" s="44">
        <v>3</v>
      </c>
      <c r="O13" s="6">
        <f t="shared" si="0"/>
        <v>2</v>
      </c>
      <c r="P13" s="6">
        <f t="shared" si="1"/>
        <v>3</v>
      </c>
    </row>
    <row r="14" spans="1:16" ht="15.75" thickBot="1">
      <c r="A14" s="33">
        <v>10</v>
      </c>
      <c r="B14" s="35" t="s">
        <v>42</v>
      </c>
      <c r="C14" s="45">
        <v>2</v>
      </c>
      <c r="D14" s="44">
        <v>3</v>
      </c>
      <c r="E14" s="44">
        <v>2</v>
      </c>
      <c r="F14" s="44">
        <v>3</v>
      </c>
      <c r="G14" s="44">
        <v>2</v>
      </c>
      <c r="H14" s="44">
        <v>3</v>
      </c>
      <c r="I14" s="44">
        <v>2</v>
      </c>
      <c r="J14" s="44">
        <v>3</v>
      </c>
      <c r="K14" s="44">
        <v>2</v>
      </c>
      <c r="L14" s="44">
        <v>3</v>
      </c>
      <c r="M14" s="44">
        <v>2</v>
      </c>
      <c r="N14" s="44">
        <v>3</v>
      </c>
      <c r="O14" s="6">
        <f t="shared" si="0"/>
        <v>2</v>
      </c>
      <c r="P14" s="6">
        <f t="shared" si="1"/>
        <v>3</v>
      </c>
    </row>
    <row r="15" spans="1:16" ht="15.75" thickBot="1">
      <c r="A15" s="33">
        <v>11</v>
      </c>
      <c r="B15" s="35" t="s">
        <v>43</v>
      </c>
      <c r="C15" s="45">
        <v>2</v>
      </c>
      <c r="D15" s="44">
        <v>3</v>
      </c>
      <c r="E15" s="44">
        <v>2</v>
      </c>
      <c r="F15" s="44">
        <v>3</v>
      </c>
      <c r="G15" s="44">
        <v>2</v>
      </c>
      <c r="H15" s="44">
        <v>3</v>
      </c>
      <c r="I15" s="44">
        <v>2</v>
      </c>
      <c r="J15" s="44">
        <v>3</v>
      </c>
      <c r="K15" s="44">
        <v>2</v>
      </c>
      <c r="L15" s="44">
        <v>3</v>
      </c>
      <c r="M15" s="44">
        <v>2</v>
      </c>
      <c r="N15" s="44">
        <v>3</v>
      </c>
      <c r="O15" s="6">
        <f t="shared" si="0"/>
        <v>2</v>
      </c>
      <c r="P15" s="6">
        <f t="shared" si="1"/>
        <v>3</v>
      </c>
    </row>
    <row r="16" spans="1:16" ht="15.75" thickBot="1">
      <c r="A16" s="33">
        <v>12</v>
      </c>
      <c r="B16" s="35" t="s">
        <v>44</v>
      </c>
      <c r="C16" s="45">
        <v>2</v>
      </c>
      <c r="D16" s="44">
        <v>3</v>
      </c>
      <c r="E16" s="44">
        <v>2</v>
      </c>
      <c r="F16" s="44">
        <v>3</v>
      </c>
      <c r="G16" s="44">
        <v>2</v>
      </c>
      <c r="H16" s="44">
        <v>3</v>
      </c>
      <c r="I16" s="44">
        <v>2</v>
      </c>
      <c r="J16" s="44">
        <v>3</v>
      </c>
      <c r="K16" s="44">
        <v>2</v>
      </c>
      <c r="L16" s="44">
        <v>3</v>
      </c>
      <c r="M16" s="44">
        <v>2</v>
      </c>
      <c r="N16" s="44">
        <v>3</v>
      </c>
      <c r="O16" s="6">
        <f t="shared" si="0"/>
        <v>2</v>
      </c>
      <c r="P16" s="6">
        <f t="shared" si="1"/>
        <v>3</v>
      </c>
    </row>
    <row r="17" spans="1:16" ht="15.75" thickBot="1">
      <c r="A17" s="33">
        <v>13</v>
      </c>
      <c r="B17" s="35" t="s">
        <v>45</v>
      </c>
      <c r="C17" s="45">
        <v>2</v>
      </c>
      <c r="D17" s="44">
        <v>3</v>
      </c>
      <c r="E17" s="44">
        <v>2</v>
      </c>
      <c r="F17" s="44">
        <v>3</v>
      </c>
      <c r="G17" s="44">
        <v>2</v>
      </c>
      <c r="H17" s="44">
        <v>3</v>
      </c>
      <c r="I17" s="44">
        <v>2</v>
      </c>
      <c r="J17" s="44">
        <v>3</v>
      </c>
      <c r="K17" s="44">
        <v>2</v>
      </c>
      <c r="L17" s="44">
        <v>3</v>
      </c>
      <c r="M17" s="44">
        <v>2</v>
      </c>
      <c r="N17" s="44">
        <v>3</v>
      </c>
      <c r="O17" s="6">
        <f t="shared" si="0"/>
        <v>2</v>
      </c>
      <c r="P17" s="6">
        <f t="shared" si="1"/>
        <v>3</v>
      </c>
    </row>
    <row r="18" spans="1:16" ht="15.75" thickBot="1">
      <c r="A18" s="33">
        <v>14</v>
      </c>
      <c r="B18" s="35" t="s">
        <v>46</v>
      </c>
      <c r="C18" s="45">
        <v>2</v>
      </c>
      <c r="D18" s="44">
        <v>3</v>
      </c>
      <c r="E18" s="44">
        <v>2</v>
      </c>
      <c r="F18" s="44">
        <v>3</v>
      </c>
      <c r="G18" s="44">
        <v>2</v>
      </c>
      <c r="H18" s="44">
        <v>3</v>
      </c>
      <c r="I18" s="44">
        <v>2</v>
      </c>
      <c r="J18" s="44">
        <v>3</v>
      </c>
      <c r="K18" s="44">
        <v>2</v>
      </c>
      <c r="L18" s="44">
        <v>3</v>
      </c>
      <c r="M18" s="44">
        <v>2</v>
      </c>
      <c r="N18" s="44">
        <v>3</v>
      </c>
      <c r="O18" s="6">
        <f t="shared" si="0"/>
        <v>2</v>
      </c>
      <c r="P18" s="6">
        <f t="shared" si="1"/>
        <v>3</v>
      </c>
    </row>
    <row r="19" spans="1:16" ht="15.75" thickBot="1">
      <c r="A19" s="33">
        <v>15</v>
      </c>
      <c r="B19" s="35" t="s">
        <v>47</v>
      </c>
      <c r="C19" s="45">
        <v>2</v>
      </c>
      <c r="D19" s="44">
        <v>3</v>
      </c>
      <c r="E19" s="44">
        <v>2</v>
      </c>
      <c r="F19" s="44">
        <v>3</v>
      </c>
      <c r="G19" s="44">
        <v>2</v>
      </c>
      <c r="H19" s="44">
        <v>3</v>
      </c>
      <c r="I19" s="44">
        <v>2</v>
      </c>
      <c r="J19" s="44">
        <v>3</v>
      </c>
      <c r="K19" s="44">
        <v>2</v>
      </c>
      <c r="L19" s="44">
        <v>3</v>
      </c>
      <c r="M19" s="44">
        <v>2</v>
      </c>
      <c r="N19" s="44">
        <v>3</v>
      </c>
      <c r="O19" s="6">
        <f t="shared" si="0"/>
        <v>2</v>
      </c>
      <c r="P19" s="6">
        <f t="shared" si="1"/>
        <v>3</v>
      </c>
    </row>
    <row r="20" spans="1:16" ht="15.75" thickBot="1">
      <c r="A20" s="33">
        <v>16</v>
      </c>
      <c r="B20" s="35" t="s">
        <v>48</v>
      </c>
      <c r="C20" s="45">
        <v>2</v>
      </c>
      <c r="D20" s="44">
        <v>3</v>
      </c>
      <c r="E20" s="44">
        <v>2</v>
      </c>
      <c r="F20" s="44">
        <v>3</v>
      </c>
      <c r="G20" s="44">
        <v>2</v>
      </c>
      <c r="H20" s="44">
        <v>3</v>
      </c>
      <c r="I20" s="44">
        <v>2</v>
      </c>
      <c r="J20" s="44">
        <v>3</v>
      </c>
      <c r="K20" s="44">
        <v>2</v>
      </c>
      <c r="L20" s="44">
        <v>3</v>
      </c>
      <c r="M20" s="44">
        <v>2</v>
      </c>
      <c r="N20" s="44">
        <v>3</v>
      </c>
      <c r="O20" s="6">
        <f t="shared" si="0"/>
        <v>2</v>
      </c>
      <c r="P20" s="6">
        <f t="shared" si="1"/>
        <v>3</v>
      </c>
    </row>
    <row r="21" spans="1:16" ht="15.75" thickBot="1">
      <c r="A21" s="33">
        <v>17</v>
      </c>
      <c r="B21" s="35" t="s">
        <v>49</v>
      </c>
      <c r="C21" s="45">
        <v>2</v>
      </c>
      <c r="D21" s="44">
        <v>3</v>
      </c>
      <c r="E21" s="44">
        <v>2</v>
      </c>
      <c r="F21" s="44">
        <v>3</v>
      </c>
      <c r="G21" s="44">
        <v>2</v>
      </c>
      <c r="H21" s="44">
        <v>3</v>
      </c>
      <c r="I21" s="44">
        <v>2</v>
      </c>
      <c r="J21" s="44">
        <v>3</v>
      </c>
      <c r="K21" s="44">
        <v>2</v>
      </c>
      <c r="L21" s="44">
        <v>3</v>
      </c>
      <c r="M21" s="44">
        <v>2</v>
      </c>
      <c r="N21" s="44">
        <v>3</v>
      </c>
      <c r="O21" s="6">
        <f t="shared" si="0"/>
        <v>2</v>
      </c>
      <c r="P21" s="6">
        <f t="shared" si="1"/>
        <v>3</v>
      </c>
    </row>
    <row r="22" spans="1:16" ht="15.75" thickBot="1">
      <c r="A22" s="33">
        <v>18</v>
      </c>
      <c r="B22" s="35" t="s">
        <v>50</v>
      </c>
      <c r="C22" s="45">
        <v>2</v>
      </c>
      <c r="D22" s="44">
        <v>3</v>
      </c>
      <c r="E22" s="44">
        <v>2</v>
      </c>
      <c r="F22" s="44">
        <v>3</v>
      </c>
      <c r="G22" s="44">
        <v>2</v>
      </c>
      <c r="H22" s="44">
        <v>3</v>
      </c>
      <c r="I22" s="44">
        <v>2</v>
      </c>
      <c r="J22" s="44">
        <v>3</v>
      </c>
      <c r="K22" s="44">
        <v>2</v>
      </c>
      <c r="L22" s="44">
        <v>3</v>
      </c>
      <c r="M22" s="44">
        <v>2</v>
      </c>
      <c r="N22" s="44">
        <v>3</v>
      </c>
      <c r="O22" s="6">
        <f t="shared" si="0"/>
        <v>2</v>
      </c>
      <c r="P22" s="6">
        <f t="shared" si="1"/>
        <v>3</v>
      </c>
    </row>
    <row r="23" spans="1:16" ht="15.75" thickBot="1">
      <c r="A23" s="33">
        <v>19</v>
      </c>
      <c r="B23" s="35" t="s">
        <v>51</v>
      </c>
      <c r="C23" s="45">
        <v>2</v>
      </c>
      <c r="D23" s="44">
        <v>3</v>
      </c>
      <c r="E23" s="44">
        <v>2</v>
      </c>
      <c r="F23" s="44">
        <v>3</v>
      </c>
      <c r="G23" s="44">
        <v>2</v>
      </c>
      <c r="H23" s="44">
        <v>3</v>
      </c>
      <c r="I23" s="44">
        <v>2</v>
      </c>
      <c r="J23" s="44">
        <v>3</v>
      </c>
      <c r="K23" s="44">
        <v>2</v>
      </c>
      <c r="L23" s="44">
        <v>3</v>
      </c>
      <c r="M23" s="44">
        <v>2</v>
      </c>
      <c r="N23" s="44">
        <v>3</v>
      </c>
      <c r="O23" s="6">
        <f t="shared" si="0"/>
        <v>2</v>
      </c>
      <c r="P23" s="6">
        <f t="shared" si="1"/>
        <v>3</v>
      </c>
    </row>
    <row r="24" spans="1:16" ht="15.75" thickBot="1">
      <c r="A24" s="33">
        <v>20</v>
      </c>
      <c r="B24" s="35" t="s">
        <v>52</v>
      </c>
      <c r="C24" s="45">
        <v>2</v>
      </c>
      <c r="D24" s="44">
        <v>3</v>
      </c>
      <c r="E24" s="44">
        <v>2</v>
      </c>
      <c r="F24" s="44">
        <v>3</v>
      </c>
      <c r="G24" s="44">
        <v>2</v>
      </c>
      <c r="H24" s="44">
        <v>3</v>
      </c>
      <c r="I24" s="44">
        <v>2</v>
      </c>
      <c r="J24" s="44">
        <v>3</v>
      </c>
      <c r="K24" s="44">
        <v>2</v>
      </c>
      <c r="L24" s="44">
        <v>3</v>
      </c>
      <c r="M24" s="44">
        <v>2</v>
      </c>
      <c r="N24" s="44">
        <v>3</v>
      </c>
      <c r="O24" s="6">
        <f t="shared" si="0"/>
        <v>2</v>
      </c>
      <c r="P24" s="6">
        <f t="shared" si="1"/>
        <v>3</v>
      </c>
    </row>
    <row r="25" spans="1:16" ht="15.75" thickBot="1">
      <c r="A25" s="33">
        <v>21</v>
      </c>
      <c r="B25" s="35" t="s">
        <v>53</v>
      </c>
      <c r="C25" s="45">
        <v>2</v>
      </c>
      <c r="D25" s="44">
        <v>3</v>
      </c>
      <c r="E25" s="44">
        <v>2</v>
      </c>
      <c r="F25" s="44">
        <v>3</v>
      </c>
      <c r="G25" s="44">
        <v>2</v>
      </c>
      <c r="H25" s="44">
        <v>3</v>
      </c>
      <c r="I25" s="44">
        <v>2</v>
      </c>
      <c r="J25" s="44">
        <v>3</v>
      </c>
      <c r="K25" s="44">
        <v>2</v>
      </c>
      <c r="L25" s="44">
        <v>3</v>
      </c>
      <c r="M25" s="44">
        <v>2</v>
      </c>
      <c r="N25" s="44">
        <v>3</v>
      </c>
      <c r="O25" s="6">
        <f t="shared" si="0"/>
        <v>2</v>
      </c>
      <c r="P25" s="6">
        <f t="shared" si="1"/>
        <v>3</v>
      </c>
    </row>
    <row r="26" spans="1:16" ht="15.75" thickBot="1">
      <c r="A26" s="33">
        <v>22</v>
      </c>
      <c r="B26" s="35" t="s">
        <v>54</v>
      </c>
      <c r="C26" s="45">
        <v>2</v>
      </c>
      <c r="D26" s="44">
        <v>3</v>
      </c>
      <c r="E26" s="44">
        <v>2</v>
      </c>
      <c r="F26" s="44">
        <v>3</v>
      </c>
      <c r="G26" s="44">
        <v>2</v>
      </c>
      <c r="H26" s="44">
        <v>3</v>
      </c>
      <c r="I26" s="44">
        <v>2</v>
      </c>
      <c r="J26" s="44">
        <v>3</v>
      </c>
      <c r="K26" s="44">
        <v>2</v>
      </c>
      <c r="L26" s="44">
        <v>3</v>
      </c>
      <c r="M26" s="44">
        <v>2</v>
      </c>
      <c r="N26" s="44">
        <v>3</v>
      </c>
      <c r="O26" s="6">
        <f t="shared" si="0"/>
        <v>2</v>
      </c>
      <c r="P26" s="6">
        <f t="shared" si="1"/>
        <v>3</v>
      </c>
    </row>
    <row r="27" spans="1:16" ht="15.75" thickBot="1">
      <c r="A27" s="33">
        <v>23</v>
      </c>
      <c r="B27" s="35" t="s">
        <v>55</v>
      </c>
      <c r="C27" s="45">
        <v>2</v>
      </c>
      <c r="D27" s="44">
        <v>3</v>
      </c>
      <c r="E27" s="44">
        <v>2</v>
      </c>
      <c r="F27" s="44">
        <v>3</v>
      </c>
      <c r="G27" s="44">
        <v>2</v>
      </c>
      <c r="H27" s="44">
        <v>3</v>
      </c>
      <c r="I27" s="44">
        <v>2</v>
      </c>
      <c r="J27" s="44">
        <v>3</v>
      </c>
      <c r="K27" s="44">
        <v>2</v>
      </c>
      <c r="L27" s="44">
        <v>3</v>
      </c>
      <c r="M27" s="44">
        <v>2</v>
      </c>
      <c r="N27" s="44">
        <v>3</v>
      </c>
      <c r="O27" s="6">
        <f t="shared" si="0"/>
        <v>2</v>
      </c>
      <c r="P27" s="6">
        <f t="shared" si="1"/>
        <v>3</v>
      </c>
    </row>
    <row r="28" spans="1:16" ht="15.75" thickBot="1">
      <c r="A28" s="33">
        <v>24</v>
      </c>
      <c r="B28" s="35" t="s">
        <v>56</v>
      </c>
      <c r="C28" s="45">
        <v>2</v>
      </c>
      <c r="D28" s="44">
        <v>3</v>
      </c>
      <c r="E28" s="44">
        <v>2</v>
      </c>
      <c r="F28" s="44">
        <v>3</v>
      </c>
      <c r="G28" s="44">
        <v>2</v>
      </c>
      <c r="H28" s="44">
        <v>3</v>
      </c>
      <c r="I28" s="44">
        <v>2</v>
      </c>
      <c r="J28" s="44">
        <v>3</v>
      </c>
      <c r="K28" s="44">
        <v>2</v>
      </c>
      <c r="L28" s="44">
        <v>3</v>
      </c>
      <c r="M28" s="44">
        <v>2</v>
      </c>
      <c r="N28" s="44">
        <v>3</v>
      </c>
      <c r="O28" s="6">
        <f t="shared" si="0"/>
        <v>2</v>
      </c>
      <c r="P28" s="6">
        <f t="shared" si="1"/>
        <v>3</v>
      </c>
    </row>
    <row r="29" spans="1:16" ht="15.75" thickBot="1">
      <c r="A29" s="33">
        <v>25</v>
      </c>
      <c r="B29" s="34" t="s">
        <v>57</v>
      </c>
      <c r="C29" s="45">
        <v>2</v>
      </c>
      <c r="D29" s="44">
        <v>3</v>
      </c>
      <c r="E29" s="44">
        <v>2</v>
      </c>
      <c r="F29" s="44">
        <v>3</v>
      </c>
      <c r="G29" s="44">
        <v>2</v>
      </c>
      <c r="H29" s="44">
        <v>3</v>
      </c>
      <c r="I29" s="44">
        <v>2</v>
      </c>
      <c r="J29" s="44">
        <v>3</v>
      </c>
      <c r="K29" s="44">
        <v>2</v>
      </c>
      <c r="L29" s="44">
        <v>3</v>
      </c>
      <c r="M29" s="44">
        <v>2</v>
      </c>
      <c r="N29" s="44">
        <v>3</v>
      </c>
      <c r="O29" s="6">
        <f t="shared" si="0"/>
        <v>2</v>
      </c>
      <c r="P29" s="6">
        <f t="shared" si="1"/>
        <v>3</v>
      </c>
    </row>
    <row r="30" spans="1:16" ht="15.75" thickBot="1">
      <c r="A30" s="33">
        <v>26</v>
      </c>
      <c r="B30" s="35" t="s">
        <v>58</v>
      </c>
      <c r="C30" s="45">
        <v>2</v>
      </c>
      <c r="D30" s="44">
        <v>3</v>
      </c>
      <c r="E30" s="44">
        <v>2</v>
      </c>
      <c r="F30" s="44">
        <v>3</v>
      </c>
      <c r="G30" s="44">
        <v>2</v>
      </c>
      <c r="H30" s="44">
        <v>3</v>
      </c>
      <c r="I30" s="44">
        <v>2</v>
      </c>
      <c r="J30" s="44">
        <v>3</v>
      </c>
      <c r="K30" s="44">
        <v>2</v>
      </c>
      <c r="L30" s="44">
        <v>3</v>
      </c>
      <c r="M30" s="44">
        <v>2</v>
      </c>
      <c r="N30" s="44">
        <v>3</v>
      </c>
      <c r="O30" s="6">
        <f t="shared" si="0"/>
        <v>2</v>
      </c>
      <c r="P30" s="6">
        <f t="shared" si="1"/>
        <v>3</v>
      </c>
    </row>
    <row r="31" spans="1:16" ht="15.75" thickBot="1">
      <c r="A31" s="33">
        <v>27</v>
      </c>
      <c r="B31" s="35" t="s">
        <v>59</v>
      </c>
      <c r="C31" s="45">
        <v>2</v>
      </c>
      <c r="D31" s="44">
        <v>3</v>
      </c>
      <c r="E31" s="44">
        <v>2</v>
      </c>
      <c r="F31" s="44">
        <v>3</v>
      </c>
      <c r="G31" s="44">
        <v>2</v>
      </c>
      <c r="H31" s="44">
        <v>3</v>
      </c>
      <c r="I31" s="44">
        <v>2</v>
      </c>
      <c r="J31" s="44">
        <v>3</v>
      </c>
      <c r="K31" s="44">
        <v>2</v>
      </c>
      <c r="L31" s="44">
        <v>3</v>
      </c>
      <c r="M31" s="44">
        <v>2</v>
      </c>
      <c r="N31" s="44">
        <v>3</v>
      </c>
      <c r="O31" s="6">
        <f t="shared" si="0"/>
        <v>2</v>
      </c>
      <c r="P31" s="6">
        <f t="shared" si="1"/>
        <v>3</v>
      </c>
    </row>
    <row r="32" spans="1:16" ht="15.75" thickBot="1">
      <c r="A32" s="33">
        <v>28</v>
      </c>
      <c r="B32" s="35" t="s">
        <v>60</v>
      </c>
      <c r="C32" s="45">
        <v>2</v>
      </c>
      <c r="D32" s="44">
        <v>3</v>
      </c>
      <c r="E32" s="44">
        <v>2</v>
      </c>
      <c r="F32" s="44">
        <v>3</v>
      </c>
      <c r="G32" s="44">
        <v>2</v>
      </c>
      <c r="H32" s="44">
        <v>3</v>
      </c>
      <c r="I32" s="44">
        <v>2</v>
      </c>
      <c r="J32" s="44">
        <v>3</v>
      </c>
      <c r="K32" s="44">
        <v>2</v>
      </c>
      <c r="L32" s="44">
        <v>3</v>
      </c>
      <c r="M32" s="44">
        <v>2</v>
      </c>
      <c r="N32" s="44">
        <v>3</v>
      </c>
      <c r="O32" s="6">
        <f t="shared" si="0"/>
        <v>2</v>
      </c>
      <c r="P32" s="6">
        <f t="shared" si="1"/>
        <v>3</v>
      </c>
    </row>
    <row r="33" spans="1:16" ht="15.75" thickBot="1">
      <c r="A33" s="33">
        <v>29</v>
      </c>
      <c r="B33" s="35" t="s">
        <v>61</v>
      </c>
      <c r="C33" s="45">
        <v>2</v>
      </c>
      <c r="D33" s="44">
        <v>3</v>
      </c>
      <c r="E33" s="44">
        <v>2</v>
      </c>
      <c r="F33" s="44">
        <v>3</v>
      </c>
      <c r="G33" s="44">
        <v>2</v>
      </c>
      <c r="H33" s="44">
        <v>3</v>
      </c>
      <c r="I33" s="44">
        <v>2</v>
      </c>
      <c r="J33" s="44">
        <v>3</v>
      </c>
      <c r="K33" s="44">
        <v>2</v>
      </c>
      <c r="L33" s="44">
        <v>3</v>
      </c>
      <c r="M33" s="44">
        <v>2</v>
      </c>
      <c r="N33" s="44">
        <v>3</v>
      </c>
      <c r="O33" s="6">
        <f t="shared" si="0"/>
        <v>2</v>
      </c>
      <c r="P33" s="6">
        <f t="shared" si="1"/>
        <v>3</v>
      </c>
    </row>
    <row r="34" spans="1:16" ht="15.75" thickBot="1">
      <c r="A34" s="33">
        <v>30</v>
      </c>
      <c r="B34" s="36" t="s">
        <v>62</v>
      </c>
      <c r="C34" s="45">
        <v>2</v>
      </c>
      <c r="D34" s="44">
        <v>3</v>
      </c>
      <c r="E34" s="44">
        <v>2</v>
      </c>
      <c r="F34" s="44">
        <v>3</v>
      </c>
      <c r="G34" s="44">
        <v>2</v>
      </c>
      <c r="H34" s="44">
        <v>3</v>
      </c>
      <c r="I34" s="44">
        <v>2</v>
      </c>
      <c r="J34" s="44">
        <v>3</v>
      </c>
      <c r="K34" s="44">
        <v>2</v>
      </c>
      <c r="L34" s="44">
        <v>3</v>
      </c>
      <c r="M34" s="44">
        <v>2</v>
      </c>
      <c r="N34" s="44">
        <v>3</v>
      </c>
      <c r="O34" s="6">
        <f t="shared" si="0"/>
        <v>2</v>
      </c>
      <c r="P34" s="6">
        <f t="shared" si="1"/>
        <v>3</v>
      </c>
    </row>
    <row r="35" spans="1:16" ht="15.75" thickBot="1">
      <c r="A35" s="33">
        <v>31</v>
      </c>
      <c r="B35" s="34" t="s">
        <v>63</v>
      </c>
      <c r="C35" s="45">
        <v>2</v>
      </c>
      <c r="D35" s="44">
        <v>3</v>
      </c>
      <c r="E35" s="44">
        <v>2</v>
      </c>
      <c r="F35" s="44">
        <v>3</v>
      </c>
      <c r="G35" s="44">
        <v>2</v>
      </c>
      <c r="H35" s="44">
        <v>3</v>
      </c>
      <c r="I35" s="44">
        <v>2</v>
      </c>
      <c r="J35" s="44">
        <v>3</v>
      </c>
      <c r="K35" s="44">
        <v>2</v>
      </c>
      <c r="L35" s="44">
        <v>3</v>
      </c>
      <c r="M35" s="44">
        <v>2</v>
      </c>
      <c r="N35" s="44">
        <v>3</v>
      </c>
      <c r="O35" s="6">
        <f t="shared" si="0"/>
        <v>2</v>
      </c>
      <c r="P35" s="6">
        <f t="shared" si="1"/>
        <v>3</v>
      </c>
    </row>
    <row r="36" spans="1:16" ht="15.75" thickBot="1">
      <c r="A36" s="33"/>
      <c r="B36" s="35"/>
      <c r="C36" s="45">
        <v>2</v>
      </c>
      <c r="D36" s="44">
        <v>3</v>
      </c>
      <c r="E36" s="44">
        <v>2</v>
      </c>
      <c r="F36" s="44">
        <v>3</v>
      </c>
      <c r="G36" s="44">
        <v>2</v>
      </c>
      <c r="H36" s="44">
        <v>3</v>
      </c>
      <c r="I36" s="44">
        <v>2</v>
      </c>
      <c r="J36" s="44">
        <v>3</v>
      </c>
      <c r="K36" s="44">
        <v>2</v>
      </c>
      <c r="L36" s="44">
        <v>3</v>
      </c>
      <c r="M36" s="44">
        <v>2</v>
      </c>
      <c r="N36" s="44">
        <v>3</v>
      </c>
      <c r="O36" s="6">
        <f t="shared" ref="O36" si="2">(C36+E36+G36+I36+K36+M36)/6</f>
        <v>2</v>
      </c>
      <c r="P36" s="6">
        <f t="shared" ref="P36" si="3">(D36+F36+H36+J36+L36+N36)/6</f>
        <v>3</v>
      </c>
    </row>
    <row r="37" spans="1:16" ht="15.75" thickBot="1">
      <c r="A37" s="33">
        <v>32</v>
      </c>
      <c r="B37" s="35" t="s">
        <v>64</v>
      </c>
      <c r="C37" s="45">
        <v>2</v>
      </c>
      <c r="D37" s="44">
        <v>3</v>
      </c>
      <c r="E37" s="44">
        <v>2</v>
      </c>
      <c r="F37" s="44">
        <v>3</v>
      </c>
      <c r="G37" s="44">
        <v>2</v>
      </c>
      <c r="H37" s="44">
        <v>3</v>
      </c>
      <c r="I37" s="44">
        <v>2</v>
      </c>
      <c r="J37" s="44">
        <v>3</v>
      </c>
      <c r="K37" s="44">
        <v>2</v>
      </c>
      <c r="L37" s="44">
        <v>3</v>
      </c>
      <c r="M37" s="44">
        <v>2</v>
      </c>
      <c r="N37" s="44">
        <v>3</v>
      </c>
      <c r="O37" s="6">
        <f t="shared" si="0"/>
        <v>2</v>
      </c>
      <c r="P37" s="6">
        <f t="shared" si="1"/>
        <v>3</v>
      </c>
    </row>
    <row r="38" spans="1:16" ht="15.75" thickBot="1">
      <c r="A38" s="33">
        <v>33</v>
      </c>
      <c r="B38" s="35" t="s">
        <v>65</v>
      </c>
      <c r="C38" s="45">
        <v>2</v>
      </c>
      <c r="D38" s="44">
        <v>3</v>
      </c>
      <c r="E38" s="44">
        <v>2</v>
      </c>
      <c r="F38" s="44">
        <v>3</v>
      </c>
      <c r="G38" s="44">
        <v>2</v>
      </c>
      <c r="H38" s="44">
        <v>3</v>
      </c>
      <c r="I38" s="44">
        <v>2</v>
      </c>
      <c r="J38" s="44">
        <v>3</v>
      </c>
      <c r="K38" s="44">
        <v>2</v>
      </c>
      <c r="L38" s="44">
        <v>3</v>
      </c>
      <c r="M38" s="44">
        <v>2</v>
      </c>
      <c r="N38" s="44">
        <v>3</v>
      </c>
      <c r="O38" s="6">
        <f t="shared" si="0"/>
        <v>2</v>
      </c>
      <c r="P38" s="6">
        <f t="shared" si="1"/>
        <v>3</v>
      </c>
    </row>
    <row r="39" spans="1:16">
      <c r="A39" s="50"/>
      <c r="B39" s="51"/>
      <c r="C39" s="45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6"/>
      <c r="P39" s="6"/>
    </row>
    <row r="40" spans="1:16" ht="15" customHeight="1">
      <c r="A40" s="52" t="s">
        <v>6</v>
      </c>
      <c r="B40" s="72"/>
      <c r="C40" s="2">
        <f>COUNTIF(C5:C38, "3")</f>
        <v>0</v>
      </c>
      <c r="D40" s="2">
        <f t="shared" ref="D40" si="4">COUNTIF(D3:D38, "3")</f>
        <v>34</v>
      </c>
      <c r="E40" s="2">
        <f>COUNTIF(E5:E38, "3")</f>
        <v>0</v>
      </c>
      <c r="F40" s="2">
        <f t="shared" ref="F40" si="5">COUNTIF(F3:F38, "3")</f>
        <v>34</v>
      </c>
      <c r="G40" s="2">
        <f>COUNTIF(G5:G38, "3")</f>
        <v>0</v>
      </c>
      <c r="H40" s="2">
        <f t="shared" ref="H40" si="6">COUNTIF(H3:H38, "3")</f>
        <v>34</v>
      </c>
      <c r="I40" s="2">
        <f>COUNTIF(I5:I38, "3")</f>
        <v>0</v>
      </c>
      <c r="J40" s="2">
        <f t="shared" ref="J40" si="7">COUNTIF(J3:J38, "3")</f>
        <v>34</v>
      </c>
      <c r="K40" s="2">
        <f>COUNTIF(K5:K38, "3")</f>
        <v>0</v>
      </c>
      <c r="L40" s="2">
        <f t="shared" ref="L40" si="8">COUNTIF(L3:L38, "3")</f>
        <v>34</v>
      </c>
      <c r="M40" s="2">
        <f>COUNTIF(M5:M38, "3")</f>
        <v>0</v>
      </c>
      <c r="N40" s="2">
        <f t="shared" ref="N40" si="9">COUNTIF(N3:N38, "3")</f>
        <v>34</v>
      </c>
      <c r="O40" s="25">
        <f t="shared" si="0"/>
        <v>0</v>
      </c>
      <c r="P40" s="25">
        <f t="shared" si="1"/>
        <v>34</v>
      </c>
    </row>
    <row r="41" spans="1:16">
      <c r="A41" s="54"/>
      <c r="B41" s="55"/>
      <c r="C41" s="22">
        <f>(C40*100)/33</f>
        <v>0</v>
      </c>
      <c r="D41" s="22">
        <f>(D40*100)/34</f>
        <v>100</v>
      </c>
      <c r="E41" s="22">
        <f t="shared" ref="E41:M41" si="10">(E40*100)/33</f>
        <v>0</v>
      </c>
      <c r="F41" s="22">
        <f>(F40*100)/34</f>
        <v>100</v>
      </c>
      <c r="G41" s="22">
        <f t="shared" si="10"/>
        <v>0</v>
      </c>
      <c r="H41" s="22">
        <f>(H40*100)/34</f>
        <v>100</v>
      </c>
      <c r="I41" s="22">
        <f t="shared" si="10"/>
        <v>0</v>
      </c>
      <c r="J41" s="22">
        <f>(J40*100)/34</f>
        <v>100</v>
      </c>
      <c r="K41" s="22">
        <f t="shared" si="10"/>
        <v>0</v>
      </c>
      <c r="L41" s="22">
        <f>(L40*100)/34</f>
        <v>100</v>
      </c>
      <c r="M41" s="22">
        <f t="shared" si="10"/>
        <v>0</v>
      </c>
      <c r="N41" s="22">
        <f>(N40*100)/34</f>
        <v>100</v>
      </c>
      <c r="O41" s="23">
        <f t="shared" si="0"/>
        <v>0</v>
      </c>
      <c r="P41" s="23">
        <f t="shared" si="1"/>
        <v>100</v>
      </c>
    </row>
    <row r="42" spans="1:16" ht="15" customHeight="1">
      <c r="A42" s="52" t="s">
        <v>7</v>
      </c>
      <c r="B42" s="53"/>
      <c r="C42" s="2">
        <f>COUNTIF(C5:C38, "2")</f>
        <v>34</v>
      </c>
      <c r="D42" s="2">
        <f t="shared" ref="D42" si="11">COUNTIF(D3:D38, "2")</f>
        <v>0</v>
      </c>
      <c r="E42" s="2">
        <f>COUNTIF(E5:E38, "2")</f>
        <v>34</v>
      </c>
      <c r="F42" s="2">
        <f t="shared" ref="F42" si="12">COUNTIF(F3:F38, "2")</f>
        <v>0</v>
      </c>
      <c r="G42" s="2">
        <f>COUNTIF(G5:G38, "2")</f>
        <v>34</v>
      </c>
      <c r="H42" s="2">
        <f t="shared" ref="H42" si="13">COUNTIF(H3:H38, "2")</f>
        <v>0</v>
      </c>
      <c r="I42" s="2">
        <f>COUNTIF(I5:I38, "2")</f>
        <v>34</v>
      </c>
      <c r="J42" s="2">
        <f t="shared" ref="J42" si="14">COUNTIF(J3:J38, "2")</f>
        <v>0</v>
      </c>
      <c r="K42" s="2">
        <f>COUNTIF(K5:K38, "2")</f>
        <v>34</v>
      </c>
      <c r="L42" s="2">
        <f t="shared" ref="L42" si="15">COUNTIF(L3:L38, "2")</f>
        <v>0</v>
      </c>
      <c r="M42" s="2">
        <f>COUNTIF(M5:M38, "2")</f>
        <v>34</v>
      </c>
      <c r="N42" s="2">
        <f t="shared" ref="N42" si="16">COUNTIF(N3:N38, "2")</f>
        <v>0</v>
      </c>
      <c r="O42" s="25">
        <f t="shared" si="0"/>
        <v>34</v>
      </c>
      <c r="P42" s="25">
        <f t="shared" si="1"/>
        <v>0</v>
      </c>
    </row>
    <row r="43" spans="1:16">
      <c r="A43" s="54"/>
      <c r="B43" s="55"/>
      <c r="C43" s="22">
        <f>(C42*100)/33</f>
        <v>103.03030303030303</v>
      </c>
      <c r="D43" s="22">
        <f>(D42*100)/34</f>
        <v>0</v>
      </c>
      <c r="E43" s="22">
        <f t="shared" ref="E43:M43" si="17">(E42*100)/33</f>
        <v>103.03030303030303</v>
      </c>
      <c r="F43" s="22">
        <f>(F42*100)/34</f>
        <v>0</v>
      </c>
      <c r="G43" s="22">
        <f t="shared" si="17"/>
        <v>103.03030303030303</v>
      </c>
      <c r="H43" s="22">
        <f>(H42*100)/34</f>
        <v>0</v>
      </c>
      <c r="I43" s="22">
        <f t="shared" si="17"/>
        <v>103.03030303030303</v>
      </c>
      <c r="J43" s="22">
        <f>(J42*100)/34</f>
        <v>0</v>
      </c>
      <c r="K43" s="22">
        <f t="shared" si="17"/>
        <v>103.03030303030303</v>
      </c>
      <c r="L43" s="22">
        <f>(L42*100)/34</f>
        <v>0</v>
      </c>
      <c r="M43" s="22">
        <f t="shared" si="17"/>
        <v>103.03030303030303</v>
      </c>
      <c r="N43" s="22">
        <f>(N42*100)/34</f>
        <v>0</v>
      </c>
      <c r="O43" s="23">
        <f t="shared" si="0"/>
        <v>103.03030303030302</v>
      </c>
      <c r="P43" s="23">
        <f t="shared" si="1"/>
        <v>0</v>
      </c>
    </row>
    <row r="44" spans="1:16" ht="15" customHeight="1">
      <c r="A44" s="52" t="s">
        <v>8</v>
      </c>
      <c r="B44" s="53"/>
      <c r="C44" s="2">
        <f>COUNTIF(C5:C38, "1")</f>
        <v>0</v>
      </c>
      <c r="D44" s="2">
        <f t="shared" ref="D44" si="18">COUNTIF(D3:D38, "1")</f>
        <v>0</v>
      </c>
      <c r="E44" s="2">
        <f>COUNTIF(E5:E38, "1")</f>
        <v>0</v>
      </c>
      <c r="F44" s="2">
        <f t="shared" ref="F44" si="19">COUNTIF(F3:F38, "1")</f>
        <v>0</v>
      </c>
      <c r="G44" s="2">
        <f>COUNTIF(G5:G38, "1")</f>
        <v>0</v>
      </c>
      <c r="H44" s="2">
        <f t="shared" ref="H44" si="20">COUNTIF(H3:H38, "1")</f>
        <v>0</v>
      </c>
      <c r="I44" s="2">
        <f>COUNTIF(I5:I38, "1")</f>
        <v>0</v>
      </c>
      <c r="J44" s="2">
        <f t="shared" ref="J44" si="21">COUNTIF(J3:J38, "1")</f>
        <v>0</v>
      </c>
      <c r="K44" s="2">
        <f>COUNTIF(K5:K38, "1")</f>
        <v>0</v>
      </c>
      <c r="L44" s="2">
        <f t="shared" ref="L44" si="22">COUNTIF(L3:L38, "1")</f>
        <v>0</v>
      </c>
      <c r="M44" s="2">
        <f>COUNTIF(M5:M38, "1")</f>
        <v>0</v>
      </c>
      <c r="N44" s="2">
        <f t="shared" ref="N44" si="23">COUNTIF(N3:N38, "1")</f>
        <v>0</v>
      </c>
      <c r="O44" s="25">
        <f t="shared" si="0"/>
        <v>0</v>
      </c>
      <c r="P44" s="25">
        <f t="shared" si="1"/>
        <v>0</v>
      </c>
    </row>
    <row r="45" spans="1:16">
      <c r="A45" s="54"/>
      <c r="B45" s="55"/>
      <c r="C45" s="22">
        <f>(C44*100)/33</f>
        <v>0</v>
      </c>
      <c r="D45" s="22">
        <f>(D44*100)/34</f>
        <v>0</v>
      </c>
      <c r="E45" s="22">
        <f t="shared" ref="E45:M45" si="24">(E44*100)/33</f>
        <v>0</v>
      </c>
      <c r="F45" s="22">
        <f>(F44*100)/34</f>
        <v>0</v>
      </c>
      <c r="G45" s="22">
        <f t="shared" si="24"/>
        <v>0</v>
      </c>
      <c r="H45" s="22">
        <f>(H44*100)/34</f>
        <v>0</v>
      </c>
      <c r="I45" s="22">
        <f t="shared" si="24"/>
        <v>0</v>
      </c>
      <c r="J45" s="22">
        <f>(J44*100)/34</f>
        <v>0</v>
      </c>
      <c r="K45" s="22">
        <f t="shared" si="24"/>
        <v>0</v>
      </c>
      <c r="L45" s="22">
        <f>(L44*100)/34</f>
        <v>0</v>
      </c>
      <c r="M45" s="22">
        <f t="shared" si="24"/>
        <v>0</v>
      </c>
      <c r="N45" s="22">
        <f>(N44*100)/34</f>
        <v>0</v>
      </c>
      <c r="O45" s="23">
        <f t="shared" si="0"/>
        <v>0</v>
      </c>
      <c r="P45" s="23">
        <f t="shared" si="1"/>
        <v>0</v>
      </c>
    </row>
    <row r="46" spans="1:16" ht="15" customHeight="1">
      <c r="A46" s="52" t="s">
        <v>9</v>
      </c>
      <c r="B46" s="53"/>
      <c r="C46" s="19">
        <f>C40+C42+C44</f>
        <v>34</v>
      </c>
      <c r="D46" s="19">
        <f t="shared" ref="D46" si="25">D40+D42+D44</f>
        <v>34</v>
      </c>
      <c r="E46" s="19">
        <f t="shared" ref="E46:N46" si="26">E40+E42+E44</f>
        <v>34</v>
      </c>
      <c r="F46" s="19">
        <f t="shared" si="26"/>
        <v>34</v>
      </c>
      <c r="G46" s="19">
        <f t="shared" si="26"/>
        <v>34</v>
      </c>
      <c r="H46" s="19">
        <f t="shared" si="26"/>
        <v>34</v>
      </c>
      <c r="I46" s="19">
        <f t="shared" si="26"/>
        <v>34</v>
      </c>
      <c r="J46" s="19">
        <f t="shared" si="26"/>
        <v>34</v>
      </c>
      <c r="K46" s="19">
        <f t="shared" si="26"/>
        <v>34</v>
      </c>
      <c r="L46" s="19">
        <f t="shared" si="26"/>
        <v>34</v>
      </c>
      <c r="M46" s="19">
        <f t="shared" si="26"/>
        <v>34</v>
      </c>
      <c r="N46" s="19">
        <f t="shared" si="26"/>
        <v>34</v>
      </c>
      <c r="O46" s="25">
        <f t="shared" si="0"/>
        <v>34</v>
      </c>
      <c r="P46" s="25">
        <f t="shared" si="1"/>
        <v>34</v>
      </c>
    </row>
    <row r="47" spans="1:16" ht="15" customHeight="1">
      <c r="A47" s="54"/>
      <c r="B47" s="55"/>
      <c r="C47" s="22">
        <f>(C46*100)/33</f>
        <v>103.03030303030303</v>
      </c>
      <c r="D47" s="22">
        <f>(D46*100)/34</f>
        <v>100</v>
      </c>
      <c r="E47" s="22">
        <f t="shared" ref="E47:M47" si="27">(E46*100)/33</f>
        <v>103.03030303030303</v>
      </c>
      <c r="F47" s="22">
        <f>(F46*100)/34</f>
        <v>100</v>
      </c>
      <c r="G47" s="22">
        <f t="shared" si="27"/>
        <v>103.03030303030303</v>
      </c>
      <c r="H47" s="22">
        <f>(H46*100)/34</f>
        <v>100</v>
      </c>
      <c r="I47" s="22">
        <f t="shared" si="27"/>
        <v>103.03030303030303</v>
      </c>
      <c r="J47" s="22">
        <f>(J46*100)/34</f>
        <v>100</v>
      </c>
      <c r="K47" s="22">
        <f t="shared" si="27"/>
        <v>103.03030303030303</v>
      </c>
      <c r="L47" s="22">
        <f>(L46*100)/34</f>
        <v>100</v>
      </c>
      <c r="M47" s="22">
        <f t="shared" si="27"/>
        <v>103.03030303030303</v>
      </c>
      <c r="N47" s="22">
        <f>(N46*100)/34</f>
        <v>100</v>
      </c>
      <c r="O47" s="23">
        <f t="shared" si="0"/>
        <v>103.03030303030302</v>
      </c>
      <c r="P47" s="23">
        <f t="shared" si="1"/>
        <v>100</v>
      </c>
    </row>
    <row r="48" spans="1:16">
      <c r="P48" s="8"/>
    </row>
    <row r="49" spans="16:16">
      <c r="P49" s="8"/>
    </row>
    <row r="50" spans="16:16">
      <c r="P50" s="8"/>
    </row>
    <row r="51" spans="16:16">
      <c r="P51" s="8"/>
    </row>
  </sheetData>
  <mergeCells count="15">
    <mergeCell ref="A46:B47"/>
    <mergeCell ref="A1:P1"/>
    <mergeCell ref="A2:A4"/>
    <mergeCell ref="B2:B4"/>
    <mergeCell ref="C2:P2"/>
    <mergeCell ref="C3:D3"/>
    <mergeCell ref="E3:F3"/>
    <mergeCell ref="G3:H3"/>
    <mergeCell ref="I3:J3"/>
    <mergeCell ref="K3:L3"/>
    <mergeCell ref="M3:N3"/>
    <mergeCell ref="O3:P3"/>
    <mergeCell ref="A40:B41"/>
    <mergeCell ref="A42:B43"/>
    <mergeCell ref="A44:B45"/>
  </mergeCells>
  <pageMargins left="0.19685039370078741" right="0.19685039370078741" top="0.19685039370078741" bottom="0.19685039370078741" header="0.19685039370078741" footer="0.19685039370078741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С-КР-1</vt:lpstr>
      <vt:lpstr>С-КР-2</vt:lpstr>
      <vt:lpstr>ПР-1</vt:lpstr>
      <vt:lpstr>ПР-2</vt:lpstr>
      <vt:lpstr>РР</vt:lpstr>
      <vt:lpstr>Х-ЭР-1</vt:lpstr>
      <vt:lpstr>Х-ЭР-2</vt:lpstr>
      <vt:lpstr>Х-ЭР-3</vt:lpstr>
      <vt:lpstr>ФР-1 </vt:lpstr>
      <vt:lpstr>ФР-2</vt:lpstr>
      <vt:lpstr>СВОДНАЯ</vt:lpstr>
      <vt:lpstr>Лист1</vt:lpstr>
      <vt:lpstr>'ПР-2'!Область_печати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2022-05-15T12:59:26Z</dcterms:modified>
</cp:coreProperties>
</file>