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zawmyint_unhcr_org/Documents/Documents/Work related docs/SNFI,CCCM Cluster/Shelter/Shelter TWG/NW/TWG/T-Shelter (EQ)_elevated/"/>
    </mc:Choice>
  </mc:AlternateContent>
  <xr:revisionPtr revIDLastSave="10" documentId="8_{7083FD90-A477-4C1B-8D83-9236E0754CC8}" xr6:coauthVersionLast="47" xr6:coauthVersionMax="47" xr10:uidLastSave="{17469EE5-7155-458D-A211-20F8E7ECEB18}"/>
  <bookViews>
    <workbookView xWindow="28680" yWindow="-120" windowWidth="29040" windowHeight="15720" xr2:uid="{6323D156-3AB7-45D8-86C8-20C92B462752}"/>
  </bookViews>
  <sheets>
    <sheet name="BoQ (Bamboo-Palm leave roof)" sheetId="3" r:id="rId1"/>
    <sheet name="BoQ (Bamboo) CGI roof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8" i="3"/>
  <c r="C17" i="3"/>
  <c r="C16" i="3"/>
  <c r="F21" i="7"/>
  <c r="F20" i="7"/>
  <c r="F22" i="7"/>
  <c r="F19" i="7"/>
  <c r="F18" i="7"/>
  <c r="F17" i="7"/>
  <c r="C16" i="7"/>
  <c r="F16" i="7" s="1"/>
  <c r="C15" i="7"/>
  <c r="F15" i="7" s="1"/>
  <c r="F14" i="7"/>
  <c r="F13" i="7"/>
  <c r="F12" i="7"/>
  <c r="F11" i="7"/>
  <c r="F10" i="7"/>
  <c r="F9" i="7"/>
  <c r="F8" i="7"/>
  <c r="F7" i="7"/>
  <c r="F6" i="7"/>
  <c r="F5" i="7"/>
  <c r="F4" i="7"/>
  <c r="F9" i="3"/>
  <c r="F23" i="7" l="1"/>
  <c r="F27" i="7" l="1"/>
  <c r="F28" i="7" s="1"/>
  <c r="F29" i="7" s="1"/>
  <c r="F15" i="3"/>
  <c r="F21" i="3"/>
  <c r="F20" i="3"/>
  <c r="F19" i="3"/>
  <c r="F18" i="3"/>
  <c r="F17" i="3"/>
  <c r="F16" i="3"/>
  <c r="F14" i="3"/>
  <c r="F13" i="3"/>
  <c r="F11" i="3"/>
  <c r="F10" i="3"/>
  <c r="F7" i="3"/>
  <c r="F6" i="3"/>
  <c r="F5" i="3"/>
  <c r="F4" i="3"/>
  <c r="F22" i="3" l="1"/>
  <c r="F26" i="3" s="1"/>
  <c r="F27" i="3" l="1"/>
  <c r="F28" i="3" s="1"/>
</calcChain>
</file>

<file path=xl/sharedStrings.xml><?xml version="1.0" encoding="utf-8"?>
<sst xmlns="http://schemas.openxmlformats.org/spreadsheetml/2006/main" count="129" uniqueCount="58">
  <si>
    <t>Sr.No</t>
  </si>
  <si>
    <t>Particulars</t>
  </si>
  <si>
    <t>Quantity</t>
  </si>
  <si>
    <t>UoM</t>
  </si>
  <si>
    <t>Rate (MMK)</t>
  </si>
  <si>
    <t>Total of each (MMK)</t>
  </si>
  <si>
    <t>A</t>
  </si>
  <si>
    <t>Materials</t>
  </si>
  <si>
    <t>Nos</t>
  </si>
  <si>
    <t>Remark</t>
  </si>
  <si>
    <t>R-Ft</t>
  </si>
  <si>
    <t>1.5" ~ 2" Ø bamboo (12 Ft Long)</t>
  </si>
  <si>
    <t>Sq-Ft</t>
  </si>
  <si>
    <t>Small nylon rope</t>
  </si>
  <si>
    <t>packs</t>
  </si>
  <si>
    <t>Bamboo mat flooring (~ 3/8" thickness)</t>
  </si>
  <si>
    <t>Bamboo mat outer wall (~ 1/4" thickness)</t>
  </si>
  <si>
    <t>Window (2'x3' @ 4 Nos)</t>
  </si>
  <si>
    <t>Door (3'x6' @ 1 Nos)</t>
  </si>
  <si>
    <t>Nipa Plam Leave (3'x1'-6")</t>
  </si>
  <si>
    <t>Bolt &amp; nuts (9" long) with washers</t>
  </si>
  <si>
    <t>B</t>
  </si>
  <si>
    <t>Labour cost</t>
  </si>
  <si>
    <t>Lump Sum</t>
  </si>
  <si>
    <t>Say</t>
  </si>
  <si>
    <t>USD</t>
  </si>
  <si>
    <t>Viss</t>
  </si>
  <si>
    <t>Total A (Materials)</t>
  </si>
  <si>
    <t>MMK</t>
  </si>
  <si>
    <t>3" Ø bamboo beam (15 Ft Long)</t>
  </si>
  <si>
    <t>4"~6" Ø bamboo post (12 Ft Long)</t>
  </si>
  <si>
    <t>Binding wire -18 G</t>
  </si>
  <si>
    <t>3'x1/2" Timber beading</t>
  </si>
  <si>
    <t>Bamboo mesh - gable area</t>
  </si>
  <si>
    <t>4"~6" Ø bamboo post (15 Ft Long)</t>
  </si>
  <si>
    <t>3"x2" Timber</t>
  </si>
  <si>
    <t>4"x2" Timber stair</t>
  </si>
  <si>
    <t>beam, struts, bracing, truss</t>
  </si>
  <si>
    <t>1.5" ~ 2" Ø bamboo (15 Ft Long)</t>
  </si>
  <si>
    <t>beading (outer wall barrier)</t>
  </si>
  <si>
    <t>floor joists</t>
  </si>
  <si>
    <t>purlin</t>
  </si>
  <si>
    <t>1" ~ 1.5" Ø bamboo (15 Ft Long)</t>
  </si>
  <si>
    <t>purlin (2nd layer/upper)</t>
  </si>
  <si>
    <t>purlin (1st layer/lower)</t>
  </si>
  <si>
    <t>flooring purpose</t>
  </si>
  <si>
    <t>outer wall</t>
  </si>
  <si>
    <t>cross at foundation, top chords and rafters</t>
  </si>
  <si>
    <t>3 middle posts + 2 bamboo gutters</t>
  </si>
  <si>
    <t>Elevated Single unit Transitional Shelter (12'x16'x7') Bamboo_ Palm leave roof</t>
  </si>
  <si>
    <t>3"x2" Timber Purlin</t>
  </si>
  <si>
    <t>Sheet</t>
  </si>
  <si>
    <t>CGI ridging sheet (1.5' ~ 2' wide)</t>
  </si>
  <si>
    <t>Roofing nail/ screw</t>
  </si>
  <si>
    <t>CGI sheet roofing (2.5 Ft wide, 10 Ft Long)</t>
  </si>
  <si>
    <t>Elevated Single unit Transitional Shelter (12'x16'x7') Bamboo_ CGI roof</t>
  </si>
  <si>
    <t>stair and floor beam</t>
  </si>
  <si>
    <t>Total 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</si>
</sst>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vertical="center"/>
    </xf>
    <xf numFmtId="164" fontId="2" fillId="0" borderId="1" xfId="1" applyNumberFormat="1" applyFont="1" applyBorder="1"/>
    <xf numFmtId="164" fontId="2" fillId="0" borderId="1" xfId="0" applyNumberFormat="1" applyFont="1" applyBorder="1"/>
    <xf numFmtId="43" fontId="2" fillId="0" borderId="1" xfId="0" applyNumberFormat="1" applyFont="1" applyBorder="1"/>
    <xf numFmtId="0" fontId="0" fillId="0" borderId="3" xfId="0" applyBorder="1"/>
    <xf numFmtId="0" fontId="2" fillId="0" borderId="2" xfId="0" applyFont="1" applyBorder="1" applyAlignment="1">
      <alignment horizontal="right"/>
    </xf>
    <xf numFmtId="164" fontId="0" fillId="0" borderId="1" xfId="1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62D30-A88B-4298-9907-57DB723F9D28}">
  <dimension ref="A1:G28"/>
  <sheetViews>
    <sheetView tabSelected="1" zoomScaleNormal="100" workbookViewId="0">
      <selection activeCell="C10" sqref="C10"/>
    </sheetView>
  </sheetViews>
  <sheetFormatPr defaultRowHeight="14.5" x14ac:dyDescent="0.35"/>
  <cols>
    <col min="1" max="1" width="6.08984375" customWidth="1"/>
    <col min="2" max="2" width="35.81640625" bestFit="1" customWidth="1"/>
    <col min="3" max="3" width="9.81640625" customWidth="1"/>
    <col min="4" max="4" width="9.54296875" customWidth="1"/>
    <col min="5" max="5" width="10.6328125" bestFit="1" customWidth="1"/>
    <col min="6" max="6" width="13.6328125" customWidth="1"/>
    <col min="7" max="7" width="36.90625" bestFit="1" customWidth="1"/>
  </cols>
  <sheetData>
    <row r="1" spans="1:7" ht="15.5" x14ac:dyDescent="0.35">
      <c r="A1" s="14" t="s">
        <v>49</v>
      </c>
      <c r="B1" s="14"/>
      <c r="C1" s="14"/>
      <c r="D1" s="14"/>
      <c r="E1" s="14"/>
      <c r="F1" s="14"/>
      <c r="G1" s="14"/>
    </row>
    <row r="2" spans="1:7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9</v>
      </c>
    </row>
    <row r="3" spans="1:7" x14ac:dyDescent="0.35">
      <c r="A3" s="2" t="s">
        <v>6</v>
      </c>
      <c r="B3" s="3" t="s">
        <v>7</v>
      </c>
      <c r="C3" s="4"/>
      <c r="D3" s="4"/>
      <c r="E3" s="4"/>
      <c r="F3" s="4"/>
      <c r="G3" s="4"/>
    </row>
    <row r="4" spans="1:7" x14ac:dyDescent="0.35">
      <c r="A4" s="4">
        <v>1</v>
      </c>
      <c r="B4" s="4" t="s">
        <v>30</v>
      </c>
      <c r="C4" s="4">
        <v>3</v>
      </c>
      <c r="D4" s="4" t="s">
        <v>8</v>
      </c>
      <c r="E4" s="12">
        <v>3500</v>
      </c>
      <c r="F4" s="5">
        <f>E4*C4</f>
        <v>10500</v>
      </c>
      <c r="G4" s="4"/>
    </row>
    <row r="5" spans="1:7" x14ac:dyDescent="0.35">
      <c r="A5" s="4">
        <v>2</v>
      </c>
      <c r="B5" s="4" t="s">
        <v>34</v>
      </c>
      <c r="C5" s="4">
        <v>5</v>
      </c>
      <c r="D5" s="4" t="s">
        <v>8</v>
      </c>
      <c r="E5" s="12">
        <v>4000</v>
      </c>
      <c r="F5" s="5">
        <f>E5*C5</f>
        <v>20000</v>
      </c>
      <c r="G5" s="4" t="s">
        <v>48</v>
      </c>
    </row>
    <row r="6" spans="1:7" x14ac:dyDescent="0.35">
      <c r="A6" s="4">
        <v>3</v>
      </c>
      <c r="B6" s="6" t="s">
        <v>29</v>
      </c>
      <c r="C6" s="4">
        <v>31</v>
      </c>
      <c r="D6" s="4" t="s">
        <v>8</v>
      </c>
      <c r="E6" s="12">
        <v>3000</v>
      </c>
      <c r="F6" s="5">
        <f>E6*C6</f>
        <v>93000</v>
      </c>
      <c r="G6" s="4" t="s">
        <v>37</v>
      </c>
    </row>
    <row r="7" spans="1:7" x14ac:dyDescent="0.35">
      <c r="A7" s="4">
        <v>4</v>
      </c>
      <c r="B7" s="4" t="s">
        <v>35</v>
      </c>
      <c r="C7" s="4">
        <v>260</v>
      </c>
      <c r="D7" s="4" t="s">
        <v>10</v>
      </c>
      <c r="E7" s="12">
        <v>2500</v>
      </c>
      <c r="F7" s="5">
        <f>E7*C7</f>
        <v>650000</v>
      </c>
      <c r="G7" s="4" t="s">
        <v>47</v>
      </c>
    </row>
    <row r="8" spans="1:7" x14ac:dyDescent="0.35">
      <c r="A8" s="4">
        <v>5</v>
      </c>
      <c r="B8" s="4" t="s">
        <v>36</v>
      </c>
      <c r="C8" s="4">
        <v>57</v>
      </c>
      <c r="D8" s="4" t="s">
        <v>10</v>
      </c>
      <c r="E8" s="12">
        <v>3200</v>
      </c>
      <c r="F8" s="5">
        <f>E8*C8</f>
        <v>182400</v>
      </c>
      <c r="G8" s="4" t="s">
        <v>56</v>
      </c>
    </row>
    <row r="9" spans="1:7" x14ac:dyDescent="0.35">
      <c r="A9" s="4">
        <v>6</v>
      </c>
      <c r="B9" s="4" t="s">
        <v>32</v>
      </c>
      <c r="C9" s="4">
        <v>250</v>
      </c>
      <c r="D9" s="4" t="s">
        <v>10</v>
      </c>
      <c r="E9" s="12">
        <v>700</v>
      </c>
      <c r="F9" s="5">
        <f t="shared" ref="F9" si="0">E9*C9</f>
        <v>175000</v>
      </c>
      <c r="G9" s="4" t="s">
        <v>39</v>
      </c>
    </row>
    <row r="10" spans="1:7" x14ac:dyDescent="0.35">
      <c r="A10" s="4">
        <v>7</v>
      </c>
      <c r="B10" s="4" t="s">
        <v>11</v>
      </c>
      <c r="C10" s="4">
        <v>32</v>
      </c>
      <c r="D10" s="4" t="s">
        <v>8</v>
      </c>
      <c r="E10" s="12">
        <v>2400</v>
      </c>
      <c r="F10" s="5">
        <f t="shared" ref="F10:F21" si="1">E10*C10</f>
        <v>76800</v>
      </c>
      <c r="G10" s="4" t="s">
        <v>40</v>
      </c>
    </row>
    <row r="11" spans="1:7" x14ac:dyDescent="0.35">
      <c r="A11" s="4">
        <v>8</v>
      </c>
      <c r="B11" s="4" t="s">
        <v>38</v>
      </c>
      <c r="C11" s="4">
        <v>20</v>
      </c>
      <c r="D11" s="4" t="s">
        <v>8</v>
      </c>
      <c r="E11" s="12">
        <v>2500</v>
      </c>
      <c r="F11" s="5">
        <f t="shared" si="1"/>
        <v>50000</v>
      </c>
      <c r="G11" s="4" t="s">
        <v>44</v>
      </c>
    </row>
    <row r="12" spans="1:7" x14ac:dyDescent="0.35">
      <c r="A12" s="4">
        <v>9</v>
      </c>
      <c r="B12" s="4" t="s">
        <v>42</v>
      </c>
      <c r="C12" s="4">
        <v>30</v>
      </c>
      <c r="D12" s="4" t="s">
        <v>8</v>
      </c>
      <c r="E12" s="12">
        <v>1000</v>
      </c>
      <c r="F12" s="5">
        <f t="shared" si="1"/>
        <v>30000</v>
      </c>
      <c r="G12" s="4" t="s">
        <v>43</v>
      </c>
    </row>
    <row r="13" spans="1:7" x14ac:dyDescent="0.35">
      <c r="A13" s="4">
        <v>10</v>
      </c>
      <c r="B13" s="4" t="s">
        <v>15</v>
      </c>
      <c r="C13" s="4">
        <v>192</v>
      </c>
      <c r="D13" s="4" t="s">
        <v>12</v>
      </c>
      <c r="E13" s="12">
        <v>500</v>
      </c>
      <c r="F13" s="5">
        <f t="shared" si="1"/>
        <v>96000</v>
      </c>
      <c r="G13" s="4" t="s">
        <v>45</v>
      </c>
    </row>
    <row r="14" spans="1:7" x14ac:dyDescent="0.35">
      <c r="A14" s="4">
        <v>11</v>
      </c>
      <c r="B14" s="4" t="s">
        <v>16</v>
      </c>
      <c r="C14" s="4">
        <v>364</v>
      </c>
      <c r="D14" s="4" t="s">
        <v>12</v>
      </c>
      <c r="E14" s="12">
        <v>450</v>
      </c>
      <c r="F14" s="5">
        <f t="shared" si="1"/>
        <v>163800</v>
      </c>
      <c r="G14" s="4" t="s">
        <v>46</v>
      </c>
    </row>
    <row r="15" spans="1:7" x14ac:dyDescent="0.35">
      <c r="A15" s="4">
        <v>12</v>
      </c>
      <c r="B15" s="4" t="s">
        <v>33</v>
      </c>
      <c r="C15" s="4">
        <v>50</v>
      </c>
      <c r="D15" s="4" t="s">
        <v>12</v>
      </c>
      <c r="E15" s="12">
        <v>300</v>
      </c>
      <c r="F15" s="5">
        <f t="shared" si="1"/>
        <v>15000</v>
      </c>
      <c r="G15" s="4"/>
    </row>
    <row r="16" spans="1:7" x14ac:dyDescent="0.35">
      <c r="A16" s="4">
        <v>13</v>
      </c>
      <c r="B16" s="4" t="s">
        <v>18</v>
      </c>
      <c r="C16" s="4">
        <f>3*6</f>
        <v>18</v>
      </c>
      <c r="D16" s="4" t="s">
        <v>12</v>
      </c>
      <c r="E16" s="12">
        <v>4500</v>
      </c>
      <c r="F16" s="5">
        <f t="shared" si="1"/>
        <v>81000</v>
      </c>
      <c r="G16" s="4"/>
    </row>
    <row r="17" spans="1:7" x14ac:dyDescent="0.35">
      <c r="A17" s="4">
        <v>14</v>
      </c>
      <c r="B17" s="4" t="s">
        <v>17</v>
      </c>
      <c r="C17" s="4">
        <f>2*3*4</f>
        <v>24</v>
      </c>
      <c r="D17" s="4" t="s">
        <v>12</v>
      </c>
      <c r="E17" s="12">
        <v>4500</v>
      </c>
      <c r="F17" s="5">
        <f t="shared" si="1"/>
        <v>108000</v>
      </c>
      <c r="G17" s="4"/>
    </row>
    <row r="18" spans="1:7" x14ac:dyDescent="0.35">
      <c r="A18" s="4">
        <v>15</v>
      </c>
      <c r="B18" s="4" t="s">
        <v>31</v>
      </c>
      <c r="C18" s="4">
        <v>2</v>
      </c>
      <c r="D18" s="4" t="s">
        <v>26</v>
      </c>
      <c r="E18" s="12">
        <v>11000</v>
      </c>
      <c r="F18" s="5">
        <f t="shared" si="1"/>
        <v>22000</v>
      </c>
      <c r="G18" s="4"/>
    </row>
    <row r="19" spans="1:7" x14ac:dyDescent="0.35">
      <c r="A19" s="4">
        <v>16</v>
      </c>
      <c r="B19" s="4" t="s">
        <v>13</v>
      </c>
      <c r="C19" s="4">
        <v>10</v>
      </c>
      <c r="D19" s="4" t="s">
        <v>14</v>
      </c>
      <c r="E19" s="12">
        <v>5000</v>
      </c>
      <c r="F19" s="5">
        <f t="shared" si="1"/>
        <v>50000</v>
      </c>
      <c r="G19" s="4"/>
    </row>
    <row r="20" spans="1:7" x14ac:dyDescent="0.35">
      <c r="A20" s="4">
        <v>17</v>
      </c>
      <c r="B20" s="4" t="s">
        <v>19</v>
      </c>
      <c r="C20" s="4">
        <v>400</v>
      </c>
      <c r="D20" s="4" t="s">
        <v>8</v>
      </c>
      <c r="E20" s="12">
        <v>550</v>
      </c>
      <c r="F20" s="5">
        <f t="shared" si="1"/>
        <v>220000</v>
      </c>
      <c r="G20" s="4"/>
    </row>
    <row r="21" spans="1:7" x14ac:dyDescent="0.35">
      <c r="A21" s="4">
        <v>18</v>
      </c>
      <c r="B21" s="4" t="s">
        <v>20</v>
      </c>
      <c r="C21" s="4">
        <v>18</v>
      </c>
      <c r="D21" s="4" t="s">
        <v>8</v>
      </c>
      <c r="E21" s="12">
        <v>5000</v>
      </c>
      <c r="F21" s="5">
        <f t="shared" si="1"/>
        <v>90000</v>
      </c>
      <c r="G21" s="4"/>
    </row>
    <row r="22" spans="1:7" x14ac:dyDescent="0.35">
      <c r="A22" s="4"/>
      <c r="B22" s="15" t="s">
        <v>27</v>
      </c>
      <c r="C22" s="15"/>
      <c r="D22" s="15"/>
      <c r="E22" s="15"/>
      <c r="F22" s="7">
        <f>SUM(F4:F21)</f>
        <v>2133500</v>
      </c>
      <c r="G22" s="4"/>
    </row>
    <row r="23" spans="1:7" x14ac:dyDescent="0.35">
      <c r="A23" s="4"/>
      <c r="B23" s="4"/>
      <c r="C23" s="4"/>
      <c r="D23" s="4"/>
      <c r="E23" s="4"/>
      <c r="F23" s="4"/>
      <c r="G23" s="4"/>
    </row>
    <row r="24" spans="1:7" x14ac:dyDescent="0.35">
      <c r="A24" s="2" t="s">
        <v>21</v>
      </c>
      <c r="B24" s="3" t="s">
        <v>22</v>
      </c>
      <c r="C24" s="4">
        <v>1</v>
      </c>
      <c r="D24" s="4" t="s">
        <v>23</v>
      </c>
      <c r="E24" s="4"/>
      <c r="F24" s="7">
        <v>850000</v>
      </c>
      <c r="G24" s="4"/>
    </row>
    <row r="25" spans="1:7" x14ac:dyDescent="0.35">
      <c r="A25" s="4"/>
      <c r="B25" s="4"/>
      <c r="C25" s="4"/>
      <c r="D25" s="4"/>
      <c r="E25" s="4"/>
      <c r="F25" s="4"/>
      <c r="G25" s="4"/>
    </row>
    <row r="26" spans="1:7" x14ac:dyDescent="0.35">
      <c r="A26" s="4"/>
      <c r="B26" s="15" t="s">
        <v>57</v>
      </c>
      <c r="C26" s="15"/>
      <c r="D26" s="15"/>
      <c r="E26" s="15"/>
      <c r="F26" s="8">
        <f>F24+F22</f>
        <v>2983500</v>
      </c>
      <c r="G26" s="4"/>
    </row>
    <row r="27" spans="1:7" x14ac:dyDescent="0.35">
      <c r="E27" s="11" t="s">
        <v>24</v>
      </c>
      <c r="F27" s="8">
        <f>ROUNDDOWN(F26,-3)</f>
        <v>2983000</v>
      </c>
      <c r="G27" s="3" t="s">
        <v>28</v>
      </c>
    </row>
    <row r="28" spans="1:7" x14ac:dyDescent="0.35">
      <c r="E28" s="10"/>
      <c r="F28" s="9">
        <f>F27/4185</f>
        <v>712.78375149342889</v>
      </c>
      <c r="G28" s="3" t="s">
        <v>25</v>
      </c>
    </row>
  </sheetData>
  <mergeCells count="3">
    <mergeCell ref="A1:G1"/>
    <mergeCell ref="B22:E22"/>
    <mergeCell ref="B26:E2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F85D5-DFF3-46B0-9034-EC6C771AF7E7}">
  <dimension ref="A1:L29"/>
  <sheetViews>
    <sheetView zoomScaleNormal="100" workbookViewId="0">
      <selection activeCell="C13" sqref="C13"/>
    </sheetView>
  </sheetViews>
  <sheetFormatPr defaultRowHeight="14.5" x14ac:dyDescent="0.35"/>
  <cols>
    <col min="1" max="1" width="6.08984375" customWidth="1"/>
    <col min="2" max="2" width="35.81640625" bestFit="1" customWidth="1"/>
    <col min="3" max="3" width="9.81640625" customWidth="1"/>
    <col min="4" max="4" width="9.54296875" customWidth="1"/>
    <col min="5" max="5" width="10.6328125" bestFit="1" customWidth="1"/>
    <col min="6" max="6" width="13.6328125" customWidth="1"/>
    <col min="7" max="7" width="36.36328125" customWidth="1"/>
  </cols>
  <sheetData>
    <row r="1" spans="1:12" ht="15.5" x14ac:dyDescent="0.35">
      <c r="A1" s="14" t="s">
        <v>55</v>
      </c>
      <c r="B1" s="14"/>
      <c r="C1" s="14"/>
      <c r="D1" s="14"/>
      <c r="E1" s="14"/>
      <c r="F1" s="14"/>
      <c r="G1" s="14"/>
    </row>
    <row r="2" spans="1:12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9</v>
      </c>
    </row>
    <row r="3" spans="1:12" x14ac:dyDescent="0.35">
      <c r="A3" s="2" t="s">
        <v>6</v>
      </c>
      <c r="B3" s="3" t="s">
        <v>7</v>
      </c>
      <c r="C3" s="4"/>
      <c r="D3" s="4"/>
      <c r="E3" s="4"/>
      <c r="F3" s="4"/>
      <c r="G3" s="4"/>
    </row>
    <row r="4" spans="1:12" x14ac:dyDescent="0.35">
      <c r="A4" s="4">
        <v>1</v>
      </c>
      <c r="B4" s="4" t="s">
        <v>30</v>
      </c>
      <c r="C4" s="4">
        <v>3</v>
      </c>
      <c r="D4" s="4" t="s">
        <v>8</v>
      </c>
      <c r="E4" s="12">
        <v>3500</v>
      </c>
      <c r="F4" s="5">
        <f>E4*C4</f>
        <v>10500</v>
      </c>
      <c r="G4" s="4"/>
    </row>
    <row r="5" spans="1:12" x14ac:dyDescent="0.35">
      <c r="A5" s="4">
        <v>2</v>
      </c>
      <c r="B5" s="4" t="s">
        <v>34</v>
      </c>
      <c r="C5" s="4">
        <v>5</v>
      </c>
      <c r="D5" s="4" t="s">
        <v>8</v>
      </c>
      <c r="E5" s="12">
        <v>4000</v>
      </c>
      <c r="F5" s="5">
        <f>E5*C5</f>
        <v>20000</v>
      </c>
      <c r="G5" s="4" t="s">
        <v>48</v>
      </c>
      <c r="L5" s="13"/>
    </row>
    <row r="6" spans="1:12" x14ac:dyDescent="0.35">
      <c r="A6" s="4">
        <v>3</v>
      </c>
      <c r="B6" s="6" t="s">
        <v>29</v>
      </c>
      <c r="C6" s="4">
        <v>31</v>
      </c>
      <c r="D6" s="4" t="s">
        <v>8</v>
      </c>
      <c r="E6" s="12">
        <v>3000</v>
      </c>
      <c r="F6" s="5">
        <f>E6*C6</f>
        <v>93000</v>
      </c>
      <c r="G6" s="4" t="s">
        <v>37</v>
      </c>
    </row>
    <row r="7" spans="1:12" x14ac:dyDescent="0.35">
      <c r="A7" s="4">
        <v>4</v>
      </c>
      <c r="B7" s="4" t="s">
        <v>35</v>
      </c>
      <c r="C7" s="4">
        <v>260</v>
      </c>
      <c r="D7" s="4" t="s">
        <v>10</v>
      </c>
      <c r="E7" s="12">
        <v>2500</v>
      </c>
      <c r="F7" s="5">
        <f>E7*C7</f>
        <v>650000</v>
      </c>
      <c r="G7" s="4" t="s">
        <v>47</v>
      </c>
    </row>
    <row r="8" spans="1:12" x14ac:dyDescent="0.35">
      <c r="A8" s="4">
        <v>5</v>
      </c>
      <c r="B8" s="4" t="s">
        <v>36</v>
      </c>
      <c r="C8" s="4">
        <v>57</v>
      </c>
      <c r="D8" s="4" t="s">
        <v>10</v>
      </c>
      <c r="E8" s="12">
        <v>3200</v>
      </c>
      <c r="F8" s="5">
        <f>E8*C8</f>
        <v>182400</v>
      </c>
      <c r="G8" s="4" t="s">
        <v>56</v>
      </c>
    </row>
    <row r="9" spans="1:12" x14ac:dyDescent="0.35">
      <c r="A9" s="4">
        <v>6</v>
      </c>
      <c r="B9" s="4" t="s">
        <v>32</v>
      </c>
      <c r="C9" s="4">
        <v>250</v>
      </c>
      <c r="D9" s="4" t="s">
        <v>10</v>
      </c>
      <c r="E9" s="12">
        <v>700</v>
      </c>
      <c r="F9" s="5">
        <f t="shared" ref="F9:F22" si="0">E9*C9</f>
        <v>175000</v>
      </c>
      <c r="G9" s="4" t="s">
        <v>39</v>
      </c>
    </row>
    <row r="10" spans="1:12" x14ac:dyDescent="0.35">
      <c r="A10" s="4">
        <v>7</v>
      </c>
      <c r="B10" s="4" t="s">
        <v>11</v>
      </c>
      <c r="C10" s="4">
        <v>32</v>
      </c>
      <c r="D10" s="4" t="s">
        <v>8</v>
      </c>
      <c r="E10" s="12">
        <v>2400</v>
      </c>
      <c r="F10" s="5">
        <f t="shared" si="0"/>
        <v>76800</v>
      </c>
      <c r="G10" s="4" t="s">
        <v>40</v>
      </c>
    </row>
    <row r="11" spans="1:12" x14ac:dyDescent="0.35">
      <c r="A11" s="4">
        <v>8</v>
      </c>
      <c r="B11" s="4" t="s">
        <v>50</v>
      </c>
      <c r="C11" s="4">
        <v>120</v>
      </c>
      <c r="D11" s="4" t="s">
        <v>10</v>
      </c>
      <c r="E11" s="12">
        <v>2500</v>
      </c>
      <c r="F11" s="5">
        <f t="shared" si="0"/>
        <v>300000</v>
      </c>
      <c r="G11" s="4" t="s">
        <v>41</v>
      </c>
    </row>
    <row r="12" spans="1:12" x14ac:dyDescent="0.35">
      <c r="A12" s="4">
        <v>9</v>
      </c>
      <c r="B12" s="4" t="s">
        <v>15</v>
      </c>
      <c r="C12" s="4">
        <v>192</v>
      </c>
      <c r="D12" s="4" t="s">
        <v>12</v>
      </c>
      <c r="E12" s="12">
        <v>500</v>
      </c>
      <c r="F12" s="5">
        <f t="shared" si="0"/>
        <v>96000</v>
      </c>
      <c r="G12" s="4" t="s">
        <v>45</v>
      </c>
    </row>
    <row r="13" spans="1:12" x14ac:dyDescent="0.35">
      <c r="A13" s="4">
        <v>10</v>
      </c>
      <c r="B13" s="4" t="s">
        <v>16</v>
      </c>
      <c r="C13" s="4">
        <v>364</v>
      </c>
      <c r="D13" s="4" t="s">
        <v>12</v>
      </c>
      <c r="E13" s="12">
        <v>450</v>
      </c>
      <c r="F13" s="5">
        <f t="shared" si="0"/>
        <v>163800</v>
      </c>
      <c r="G13" s="4" t="s">
        <v>46</v>
      </c>
    </row>
    <row r="14" spans="1:12" x14ac:dyDescent="0.35">
      <c r="A14" s="4">
        <v>11</v>
      </c>
      <c r="B14" s="4" t="s">
        <v>33</v>
      </c>
      <c r="C14" s="4">
        <v>50</v>
      </c>
      <c r="D14" s="4" t="s">
        <v>12</v>
      </c>
      <c r="E14" s="12">
        <v>300</v>
      </c>
      <c r="F14" s="5">
        <f t="shared" si="0"/>
        <v>15000</v>
      </c>
      <c r="G14" s="4"/>
    </row>
    <row r="15" spans="1:12" x14ac:dyDescent="0.35">
      <c r="A15" s="4">
        <v>12</v>
      </c>
      <c r="B15" s="4" t="s">
        <v>18</v>
      </c>
      <c r="C15" s="4">
        <f>3*6</f>
        <v>18</v>
      </c>
      <c r="D15" s="4" t="s">
        <v>12</v>
      </c>
      <c r="E15" s="12">
        <v>4500</v>
      </c>
      <c r="F15" s="5">
        <f t="shared" si="0"/>
        <v>81000</v>
      </c>
      <c r="G15" s="4"/>
    </row>
    <row r="16" spans="1:12" x14ac:dyDescent="0.35">
      <c r="A16" s="4">
        <v>13</v>
      </c>
      <c r="B16" s="4" t="s">
        <v>17</v>
      </c>
      <c r="C16" s="4">
        <f>2*3*4</f>
        <v>24</v>
      </c>
      <c r="D16" s="4" t="s">
        <v>12</v>
      </c>
      <c r="E16" s="12">
        <v>4500</v>
      </c>
      <c r="F16" s="5">
        <f t="shared" si="0"/>
        <v>108000</v>
      </c>
      <c r="G16" s="4"/>
    </row>
    <row r="17" spans="1:7" x14ac:dyDescent="0.35">
      <c r="A17" s="4">
        <v>14</v>
      </c>
      <c r="B17" s="4" t="s">
        <v>31</v>
      </c>
      <c r="C17" s="4">
        <v>2</v>
      </c>
      <c r="D17" s="4" t="s">
        <v>26</v>
      </c>
      <c r="E17" s="12">
        <v>11000</v>
      </c>
      <c r="F17" s="5">
        <f t="shared" si="0"/>
        <v>22000</v>
      </c>
      <c r="G17" s="4"/>
    </row>
    <row r="18" spans="1:7" x14ac:dyDescent="0.35">
      <c r="A18" s="4">
        <v>15</v>
      </c>
      <c r="B18" s="4" t="s">
        <v>13</v>
      </c>
      <c r="C18" s="4">
        <v>10</v>
      </c>
      <c r="D18" s="4" t="s">
        <v>14</v>
      </c>
      <c r="E18" s="12">
        <v>5000</v>
      </c>
      <c r="F18" s="5">
        <f t="shared" si="0"/>
        <v>50000</v>
      </c>
      <c r="G18" s="4"/>
    </row>
    <row r="19" spans="1:7" x14ac:dyDescent="0.35">
      <c r="A19" s="4">
        <v>16</v>
      </c>
      <c r="B19" s="4" t="s">
        <v>54</v>
      </c>
      <c r="C19" s="4">
        <v>14</v>
      </c>
      <c r="D19" s="4" t="s">
        <v>51</v>
      </c>
      <c r="E19" s="12">
        <v>40000</v>
      </c>
      <c r="F19" s="5">
        <f t="shared" si="0"/>
        <v>560000</v>
      </c>
      <c r="G19" s="4"/>
    </row>
    <row r="20" spans="1:7" x14ac:dyDescent="0.35">
      <c r="A20" s="4">
        <v>17</v>
      </c>
      <c r="B20" s="4" t="s">
        <v>52</v>
      </c>
      <c r="C20" s="4">
        <v>15</v>
      </c>
      <c r="D20" s="4" t="s">
        <v>10</v>
      </c>
      <c r="E20" s="12">
        <v>2000</v>
      </c>
      <c r="F20" s="5">
        <f t="shared" si="0"/>
        <v>30000</v>
      </c>
      <c r="G20" s="4"/>
    </row>
    <row r="21" spans="1:7" x14ac:dyDescent="0.35">
      <c r="A21" s="4">
        <v>18</v>
      </c>
      <c r="B21" s="4" t="s">
        <v>53</v>
      </c>
      <c r="C21" s="4">
        <v>1</v>
      </c>
      <c r="D21" s="4" t="s">
        <v>26</v>
      </c>
      <c r="E21" s="12">
        <v>10000</v>
      </c>
      <c r="F21" s="5">
        <f t="shared" si="0"/>
        <v>10000</v>
      </c>
      <c r="G21" s="4"/>
    </row>
    <row r="22" spans="1:7" x14ac:dyDescent="0.35">
      <c r="A22" s="4">
        <v>19</v>
      </c>
      <c r="B22" s="4" t="s">
        <v>20</v>
      </c>
      <c r="C22" s="4">
        <v>18</v>
      </c>
      <c r="D22" s="4" t="s">
        <v>8</v>
      </c>
      <c r="E22" s="12">
        <v>5000</v>
      </c>
      <c r="F22" s="5">
        <f t="shared" si="0"/>
        <v>90000</v>
      </c>
      <c r="G22" s="4"/>
    </row>
    <row r="23" spans="1:7" x14ac:dyDescent="0.35">
      <c r="A23" s="4"/>
      <c r="B23" s="15" t="s">
        <v>27</v>
      </c>
      <c r="C23" s="15"/>
      <c r="D23" s="15"/>
      <c r="E23" s="15"/>
      <c r="F23" s="7">
        <f>SUM(F4:F22)</f>
        <v>2733500</v>
      </c>
      <c r="G23" s="4"/>
    </row>
    <row r="24" spans="1:7" x14ac:dyDescent="0.35">
      <c r="A24" s="4"/>
      <c r="B24" s="4"/>
      <c r="C24" s="4"/>
      <c r="D24" s="4"/>
      <c r="E24" s="4"/>
      <c r="F24" s="4"/>
      <c r="G24" s="4"/>
    </row>
    <row r="25" spans="1:7" x14ac:dyDescent="0.35">
      <c r="A25" s="2" t="s">
        <v>21</v>
      </c>
      <c r="B25" s="3" t="s">
        <v>22</v>
      </c>
      <c r="C25" s="4">
        <v>1</v>
      </c>
      <c r="D25" s="4" t="s">
        <v>23</v>
      </c>
      <c r="E25" s="4"/>
      <c r="F25" s="7">
        <v>850000</v>
      </c>
      <c r="G25" s="4"/>
    </row>
    <row r="26" spans="1:7" x14ac:dyDescent="0.35">
      <c r="A26" s="4"/>
      <c r="B26" s="4"/>
      <c r="C26" s="4"/>
      <c r="D26" s="4"/>
      <c r="E26" s="4"/>
      <c r="F26" s="4"/>
      <c r="G26" s="4"/>
    </row>
    <row r="27" spans="1:7" x14ac:dyDescent="0.35">
      <c r="A27" s="4"/>
      <c r="B27" s="15" t="s">
        <v>57</v>
      </c>
      <c r="C27" s="15"/>
      <c r="D27" s="15"/>
      <c r="E27" s="15"/>
      <c r="F27" s="8">
        <f>F25+F23</f>
        <v>3583500</v>
      </c>
      <c r="G27" s="4"/>
    </row>
    <row r="28" spans="1:7" x14ac:dyDescent="0.35">
      <c r="E28" s="11" t="s">
        <v>24</v>
      </c>
      <c r="F28" s="8">
        <f>ROUNDDOWN(F27,-3)</f>
        <v>3583000</v>
      </c>
      <c r="G28" s="3" t="s">
        <v>28</v>
      </c>
    </row>
    <row r="29" spans="1:7" x14ac:dyDescent="0.35">
      <c r="E29" s="10"/>
      <c r="F29" s="9">
        <f>F28/4185</f>
        <v>856.15292712066901</v>
      </c>
      <c r="G29" s="3" t="s">
        <v>25</v>
      </c>
    </row>
  </sheetData>
  <mergeCells count="3">
    <mergeCell ref="A1:G1"/>
    <mergeCell ref="B23:E23"/>
    <mergeCell ref="B27:E2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 (Bamboo-Palm leave roof)</vt:lpstr>
      <vt:lpstr>BoQ (Bamboo) CGI roof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Maung Zaw Myint</dc:creator>
  <cp:lastModifiedBy>Maung Zaw Myint</cp:lastModifiedBy>
  <dcterms:created xsi:type="dcterms:W3CDTF">2025-04-20T09:53:08Z</dcterms:created>
  <dcterms:modified xsi:type="dcterms:W3CDTF">2025-04-28T05:23:38Z</dcterms:modified>
</cp:coreProperties>
</file>